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goha\Documents\Product\Templates\"/>
    </mc:Choice>
  </mc:AlternateContent>
  <xr:revisionPtr revIDLastSave="0" documentId="13_ncr:1_{B795DE4D-53E6-4153-96E3-E6CE60A9F75C}" xr6:coauthVersionLast="47" xr6:coauthVersionMax="47" xr10:uidLastSave="{00000000-0000-0000-0000-000000000000}"/>
  <bookViews>
    <workbookView xWindow="-96" yWindow="-96" windowWidth="23232" windowHeight="13872" xr2:uid="{CE870CA4-39E4-474B-8D45-B28E26E0A65D}"/>
  </bookViews>
  <sheets>
    <sheet name="Instructions" sheetId="4" r:id="rId1"/>
    <sheet name="Checklist" sheetId="1" r:id="rId2"/>
    <sheet name="Calendar" sheetId="3" r:id="rId3"/>
    <sheet name="Holidays" sheetId="2" r:id="rId4"/>
  </sheets>
  <definedNames>
    <definedName name="calendar" localSheetId="2">daygrid+Calendar!firstdate-WEEKDAY(Calendar!firstdate)-weekday_option</definedName>
    <definedName name="CLMONTH">Checklist!$B$2</definedName>
    <definedName name="CLYEAR">Checklist!$B$3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2">DATE(Calendar!YearToDisplay,Calendar!month,1)</definedName>
    <definedName name="Holidays">Holidays!$A$2:$A$67</definedName>
    <definedName name="month" localSheetId="2">MATCH(Calendar!MonthToDisplay,months,0)</definedName>
    <definedName name="months">{"January","February","March","April","May","June","July","August","September","October","November","December"}</definedName>
    <definedName name="MonthToDisplay" localSheetId="2">Calendar!$C$1</definedName>
    <definedName name="MonthToDisplayNumber" localSheetId="2">MATCH(Calendar!MonthToDisplay,months,0)</definedName>
    <definedName name="ndx" localSheetId="2">ROUNDUP(MATCH(2,1/FREQUENCY(DATE(Calendar!YearToDisplay,Calendar!MonthToDisplayNumber,1),Calendar!calendar))/7,0)</definedName>
    <definedName name="_xlnm.Print_Area" localSheetId="0">Instructions!$A$1:$L$17</definedName>
    <definedName name="_xlnm.Print_Titles" localSheetId="2">Calendar!$3:$3</definedName>
    <definedName name="start">DATE(CLYEAR,MONTH(DATEVALUE(CLMONTH&amp;"1")),1)</definedName>
    <definedName name="startdate" localSheetId="2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2">Calendar!$B$1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79" i="1"/>
  <c r="I78" i="1"/>
  <c r="I75" i="1"/>
  <c r="I74" i="1"/>
  <c r="I73" i="1"/>
  <c r="I70" i="1"/>
  <c r="I69" i="1"/>
  <c r="I68" i="1"/>
  <c r="I65" i="1"/>
  <c r="I64" i="1"/>
  <c r="I63" i="1"/>
  <c r="I62" i="1"/>
  <c r="I59" i="1"/>
  <c r="I58" i="1"/>
  <c r="I57" i="1"/>
  <c r="I56" i="1"/>
  <c r="I55" i="1"/>
  <c r="I54" i="1"/>
  <c r="I51" i="1"/>
  <c r="I50" i="1"/>
  <c r="I49" i="1"/>
  <c r="I46" i="1"/>
  <c r="I45" i="1"/>
  <c r="I44" i="1"/>
  <c r="I41" i="1"/>
  <c r="I40" i="1"/>
  <c r="I39" i="1"/>
  <c r="I38" i="1"/>
  <c r="I37" i="1"/>
  <c r="I34" i="1"/>
  <c r="I33" i="1"/>
  <c r="I32" i="1"/>
  <c r="I31" i="1"/>
  <c r="I30" i="1"/>
  <c r="I29" i="1"/>
  <c r="I28" i="1"/>
  <c r="I27" i="1"/>
  <c r="I26" i="1"/>
  <c r="I23" i="1"/>
  <c r="I22" i="1"/>
  <c r="I21" i="1"/>
  <c r="I20" i="1"/>
  <c r="I19" i="1"/>
  <c r="I18" i="1"/>
  <c r="I15" i="1"/>
  <c r="I14" i="1"/>
  <c r="I13" i="1"/>
  <c r="I12" i="1"/>
  <c r="I9" i="1"/>
  <c r="I8" i="1"/>
  <c r="I7" i="1"/>
  <c r="F89" i="1" a="1"/>
  <c r="F89" i="1" s="1"/>
  <c r="F88" i="1" a="1"/>
  <c r="F88" i="1" s="1"/>
  <c r="F87" i="1" a="1"/>
  <c r="F87" i="1" s="1"/>
  <c r="F86" i="1" a="1"/>
  <c r="F86" i="1" s="1"/>
  <c r="F85" i="1" a="1"/>
  <c r="F85" i="1" s="1"/>
  <c r="F84" i="1" a="1"/>
  <c r="F84" i="1" s="1"/>
  <c r="F83" i="1" a="1"/>
  <c r="F83" i="1" s="1"/>
  <c r="F82" i="1" a="1"/>
  <c r="F82" i="1" s="1"/>
  <c r="F79" i="1" a="1"/>
  <c r="F79" i="1" s="1"/>
  <c r="F78" i="1" a="1"/>
  <c r="F78" i="1" s="1"/>
  <c r="F75" i="1" a="1"/>
  <c r="F75" i="1" s="1"/>
  <c r="F74" i="1" a="1"/>
  <c r="F74" i="1" s="1"/>
  <c r="F73" i="1" a="1"/>
  <c r="F73" i="1" s="1"/>
  <c r="F70" i="1" a="1"/>
  <c r="F70" i="1" s="1"/>
  <c r="F69" i="1" a="1"/>
  <c r="F69" i="1" s="1"/>
  <c r="F68" i="1" a="1"/>
  <c r="F68" i="1" s="1"/>
  <c r="F65" i="1" a="1"/>
  <c r="F65" i="1" s="1"/>
  <c r="F64" i="1" a="1"/>
  <c r="F64" i="1" s="1"/>
  <c r="F63" i="1" a="1"/>
  <c r="F63" i="1" s="1"/>
  <c r="F62" i="1" a="1"/>
  <c r="F62" i="1" s="1"/>
  <c r="F59" i="1"/>
  <c r="F59" i="1" a="1"/>
  <c r="F58" i="1" a="1"/>
  <c r="F58" i="1" s="1"/>
  <c r="F57" i="1" a="1"/>
  <c r="F57" i="1" s="1"/>
  <c r="F56" i="1" a="1"/>
  <c r="F56" i="1" s="1"/>
  <c r="F55" i="1" a="1"/>
  <c r="F55" i="1" s="1"/>
  <c r="F54" i="1" a="1"/>
  <c r="F54" i="1" s="1"/>
  <c r="F51" i="1" a="1"/>
  <c r="F51" i="1" s="1"/>
  <c r="F50" i="1" a="1"/>
  <c r="F50" i="1" s="1"/>
  <c r="F49" i="1" a="1"/>
  <c r="F49" i="1" s="1"/>
  <c r="F46" i="1" a="1"/>
  <c r="F46" i="1" s="1"/>
  <c r="F45" i="1" a="1"/>
  <c r="F45" i="1" s="1"/>
  <c r="F44" i="1" a="1"/>
  <c r="F44" i="1" s="1"/>
  <c r="F41" i="1" a="1"/>
  <c r="F41" i="1" s="1"/>
  <c r="F40" i="1" a="1"/>
  <c r="F40" i="1" s="1"/>
  <c r="F39" i="1" a="1"/>
  <c r="F39" i="1" s="1"/>
  <c r="F38" i="1" a="1"/>
  <c r="F38" i="1" s="1"/>
  <c r="F37" i="1" a="1"/>
  <c r="F37" i="1" s="1"/>
  <c r="F34" i="1" a="1"/>
  <c r="F34" i="1" s="1"/>
  <c r="F33" i="1" a="1"/>
  <c r="F33" i="1" s="1"/>
  <c r="F32" i="1" a="1"/>
  <c r="F32" i="1" s="1"/>
  <c r="F31" i="1" a="1"/>
  <c r="F31" i="1" s="1"/>
  <c r="F30" i="1" a="1"/>
  <c r="F30" i="1" s="1"/>
  <c r="F29" i="1" a="1"/>
  <c r="F29" i="1" s="1"/>
  <c r="F28" i="1" a="1"/>
  <c r="F28" i="1" s="1"/>
  <c r="F27" i="1" a="1"/>
  <c r="F27" i="1" s="1"/>
  <c r="F26" i="1" a="1"/>
  <c r="F26" i="1" s="1"/>
  <c r="F23" i="1" a="1"/>
  <c r="F23" i="1" s="1"/>
  <c r="F22" i="1" a="1"/>
  <c r="F22" i="1" s="1"/>
  <c r="F21" i="1" a="1"/>
  <c r="F21" i="1" s="1"/>
  <c r="F20" i="1" a="1"/>
  <c r="F20" i="1" s="1"/>
  <c r="F19" i="1" a="1"/>
  <c r="F19" i="1" s="1"/>
  <c r="F18" i="1" a="1"/>
  <c r="F18" i="1" s="1"/>
  <c r="F15" i="1" a="1"/>
  <c r="F15" i="1" s="1"/>
  <c r="F14" i="1" a="1"/>
  <c r="F14" i="1" s="1"/>
  <c r="F13" i="1" a="1"/>
  <c r="F13" i="1" s="1"/>
  <c r="F12" i="1" a="1"/>
  <c r="F12" i="1" s="1"/>
  <c r="F9" i="1" a="1"/>
  <c r="F9" i="1" s="1"/>
  <c r="F8" i="1" a="1"/>
  <c r="F8" i="1" s="1"/>
  <c r="F7" i="1" a="1"/>
  <c r="F7" i="1" s="1"/>
  <c r="B1" i="3"/>
  <c r="C1" i="3"/>
  <c r="B14" i="3" l="1" a="1"/>
  <c r="B14" i="3" s="1"/>
  <c r="B6" i="3" a="1"/>
  <c r="F6" i="3" s="1"/>
  <c r="B3" i="3" a="1"/>
  <c r="E3" i="3" s="1"/>
  <c r="B12" i="3" a="1"/>
  <c r="B10" i="3" a="1"/>
  <c r="B8" i="3" a="1"/>
  <c r="C8" i="3" s="1"/>
  <c r="B4" i="3" a="1"/>
  <c r="H14" i="3" l="1"/>
  <c r="G14" i="3"/>
  <c r="F14" i="3"/>
  <c r="E14" i="3"/>
  <c r="D14" i="3"/>
  <c r="C14" i="3"/>
  <c r="H6" i="3"/>
  <c r="B6" i="3"/>
  <c r="C6" i="3"/>
  <c r="D6" i="3"/>
  <c r="G6" i="3"/>
  <c r="E6" i="3"/>
  <c r="G3" i="3"/>
  <c r="F3" i="3"/>
  <c r="H3" i="3"/>
  <c r="C3" i="3"/>
  <c r="D3" i="3"/>
  <c r="B3" i="3"/>
  <c r="B8" i="3"/>
  <c r="D8" i="3"/>
  <c r="E8" i="3"/>
  <c r="B10" i="3"/>
  <c r="D10" i="3"/>
  <c r="E10" i="3"/>
  <c r="F10" i="3"/>
  <c r="G10" i="3"/>
  <c r="H10" i="3"/>
  <c r="B12" i="3"/>
  <c r="C12" i="3"/>
  <c r="D12" i="3"/>
  <c r="E12" i="3"/>
  <c r="F12" i="3"/>
  <c r="G12" i="3"/>
  <c r="H12" i="3"/>
  <c r="F8" i="3"/>
  <c r="G8" i="3"/>
  <c r="H8" i="3"/>
  <c r="C10" i="3"/>
  <c r="D4" i="3"/>
  <c r="E4" i="3"/>
  <c r="F4" i="3"/>
  <c r="G4" i="3"/>
  <c r="B4" i="3"/>
  <c r="C4" i="3"/>
  <c r="H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<sst xmlns="http://schemas.openxmlformats.org/spreadsheetml/2006/main" count="320" uniqueCount="166">
  <si>
    <t>Financial Reporting</t>
  </si>
  <si>
    <t>Cash</t>
  </si>
  <si>
    <t>Reconcile Bank Accounts</t>
  </si>
  <si>
    <t>Reconcile and replenish petty cash funds</t>
  </si>
  <si>
    <t>Reconcile Credit Cards</t>
  </si>
  <si>
    <t>Reconcile Investment Accounts</t>
  </si>
  <si>
    <t>Inventory</t>
  </si>
  <si>
    <t>Intercompany</t>
  </si>
  <si>
    <t>Fixed Assets</t>
  </si>
  <si>
    <t>Tax</t>
  </si>
  <si>
    <t>Payroll and Benefits</t>
  </si>
  <si>
    <t>FIRST DAY OF WEEK</t>
  </si>
  <si>
    <t>CALENDAR MONTH</t>
  </si>
  <si>
    <t xml:space="preserve">  CALENDAR YEAR</t>
  </si>
  <si>
    <t>MONDAY</t>
  </si>
  <si>
    <t>Month-End Close Checklist</t>
  </si>
  <si>
    <t>&lt;- Input year</t>
  </si>
  <si>
    <t>General</t>
  </si>
  <si>
    <t>Task</t>
  </si>
  <si>
    <t>Preparer</t>
  </si>
  <si>
    <t>Reviewer</t>
  </si>
  <si>
    <t>Date</t>
  </si>
  <si>
    <t>Business events: review any new or one-off activity for month and its corresponding journal entries</t>
  </si>
  <si>
    <t>Review prior month's close &amp; analytics for action items, ensuring they have been addressed</t>
  </si>
  <si>
    <t>Prepare balance sheet, income statement &amp; cash flows</t>
  </si>
  <si>
    <t>Perform budget to actual variance analysis</t>
  </si>
  <si>
    <t>MoM &amp; YoY variance analysis on balance sheet &amp; income statement for management review meeting</t>
  </si>
  <si>
    <t>Calculate EBITDA, other financial ratios &amp; walk from GAAP net income to non-GAAP metrics</t>
  </si>
  <si>
    <t>Confirm all interest &amp; bank fees have been properly recorded</t>
  </si>
  <si>
    <t>Review &amp; reconcile aging report, following up with delinquent accounts</t>
  </si>
  <si>
    <t>Estimate &amp; record entry if needed in Allowance for Doubtful Accounts and record any write-offs</t>
  </si>
  <si>
    <t>Perform fair value analysis, booking any unrealized gain/loss needed</t>
  </si>
  <si>
    <t>Allocate costs to inventory on hand and COGs as necessary</t>
  </si>
  <si>
    <t>Review inventory valuation and adjust for obsolete or damaged goods</t>
  </si>
  <si>
    <t>Record amortization for the period</t>
  </si>
  <si>
    <t xml:space="preserve">Review any new prepaid expenses for the period and add to prepaid worksheet. </t>
  </si>
  <si>
    <t>Scan expenses for the month and all that qualify for prepaid capitalization have been captured</t>
  </si>
  <si>
    <t>Other Assets</t>
  </si>
  <si>
    <t>Calculate and Record Depreciation</t>
  </si>
  <si>
    <t>Record disposals along with applicable gains/losses</t>
  </si>
  <si>
    <t>Verify and capitalize qualifying expenditures</t>
  </si>
  <si>
    <t>Reconcile Other Assets accounts</t>
  </si>
  <si>
    <t>Amortize intangible assets, including Goodwill if applicable.</t>
  </si>
  <si>
    <t>Test intangibles for impairment if applicable for this close</t>
  </si>
  <si>
    <t>Review &amp; reconcile aging report</t>
  </si>
  <si>
    <t>Book estimated AP Accrual; reconcile to last periods ending balance</t>
  </si>
  <si>
    <t>Resolve discrepancies in the 3-way matching process</t>
  </si>
  <si>
    <t>Review and record changes in lease liabilities and right of use assets per ASC 842/IFRS 16</t>
  </si>
  <si>
    <t>Record lease expense for the month and related interest</t>
  </si>
  <si>
    <t>Complete compliance covenants</t>
  </si>
  <si>
    <t>Review and update the notes to the financial statements if applicable for the period</t>
  </si>
  <si>
    <t>Prepare and review segment reporting schedules</t>
  </si>
  <si>
    <t>Ensure all internal control procedures have been completed and signed-off</t>
  </si>
  <si>
    <t>Reconcile debt accounts to lender statements and the general ledger</t>
  </si>
  <si>
    <t>Ensure all interest has been recorded and amortized appropriately</t>
  </si>
  <si>
    <t>Calculate income tax provision for interim financial statements</t>
  </si>
  <si>
    <t>Calculate and remit estimated tax payments</t>
  </si>
  <si>
    <t>Reconcile, File, and Pay Sales/VAT Taxes</t>
  </si>
  <si>
    <t>Record and reconcile payroll expenses to applicable reports</t>
  </si>
  <si>
    <t>Calculate and accrue bonuses, reversing any accrued amounts for termed employees</t>
  </si>
  <si>
    <t>Calculate and verify sales commissions for inclusion in payroll</t>
  </si>
  <si>
    <t>Accrue benefits expenses for 401(k) plan matches or pension plan contributions</t>
  </si>
  <si>
    <t>Accrue expenses for payroll incurred and not yet processed &amp; any time off accruals</t>
  </si>
  <si>
    <t>Equity</t>
  </si>
  <si>
    <t>Record and reconcile distributions or contributions for the period</t>
  </si>
  <si>
    <t>Record equity comp; vested &amp; exercised</t>
  </si>
  <si>
    <t>Download and save cap table as of month-end. Reconcile activity to general ledger</t>
  </si>
  <si>
    <t>Review all intercompany transactions and reconcile to financial reports</t>
  </si>
  <si>
    <t>Ensure intercompany balances fully eliminate in the consolidated financial statements</t>
  </si>
  <si>
    <t>Confirm with business ops all new vendors/customers for the month and ensure they've been properly recorded</t>
  </si>
  <si>
    <t>Prepare revenue worksheet by customer &amp; record monthly amount</t>
  </si>
  <si>
    <t>Reconcile revenue earned to invoices sent &amp; deferred revenue balance</t>
  </si>
  <si>
    <t>Confirm all expenses that qualify as cost of revenue have been recorded appropriately throughout the month</t>
  </si>
  <si>
    <t>#</t>
  </si>
  <si>
    <t>Rev-1</t>
  </si>
  <si>
    <t>Record Deferred Revenue additions &amp; amortization</t>
  </si>
  <si>
    <t>Rev-2</t>
  </si>
  <si>
    <t>Rev-3</t>
  </si>
  <si>
    <t>Revenue &amp; Accounts Receivable</t>
  </si>
  <si>
    <t>AR-1</t>
  </si>
  <si>
    <t>AR-2</t>
  </si>
  <si>
    <t>AR-3</t>
  </si>
  <si>
    <t>Reconcile the AR Subledger with the general ledger balance at period end</t>
  </si>
  <si>
    <t>Expenses, Prepaids &amp; Accounts Payable</t>
  </si>
  <si>
    <t>Exp-1</t>
  </si>
  <si>
    <t>AP-1</t>
  </si>
  <si>
    <t>AP-2</t>
  </si>
  <si>
    <t>AP-3</t>
  </si>
  <si>
    <t>AP-4</t>
  </si>
  <si>
    <t>AP-5</t>
  </si>
  <si>
    <t>Record accrued expenses</t>
  </si>
  <si>
    <t>PP-1</t>
  </si>
  <si>
    <t>PP-2</t>
  </si>
  <si>
    <t>PP-3</t>
  </si>
  <si>
    <t>Gen-1</t>
  </si>
  <si>
    <t>Gen-2</t>
  </si>
  <si>
    <t>Gen-3</t>
  </si>
  <si>
    <t>Cash-1</t>
  </si>
  <si>
    <t>Cash-2</t>
  </si>
  <si>
    <t>Cash-3</t>
  </si>
  <si>
    <t>Cash-4</t>
  </si>
  <si>
    <t>Pay-1</t>
  </si>
  <si>
    <t>Pay-2</t>
  </si>
  <si>
    <t>Pay-3</t>
  </si>
  <si>
    <t>Pay-4</t>
  </si>
  <si>
    <t>Pay-5</t>
  </si>
  <si>
    <t>Fin-1</t>
  </si>
  <si>
    <t>Fin-2</t>
  </si>
  <si>
    <t>Fin-3</t>
  </si>
  <si>
    <t>Fin-4</t>
  </si>
  <si>
    <t>Fin-5</t>
  </si>
  <si>
    <t>Fin-6</t>
  </si>
  <si>
    <t>Fin-7</t>
  </si>
  <si>
    <t>Fin-8</t>
  </si>
  <si>
    <t>Ensure all purchases, sales, and realized gains and losses for investment assets are recorded</t>
  </si>
  <si>
    <t>Tax-1</t>
  </si>
  <si>
    <t>Tax-2</t>
  </si>
  <si>
    <t>Tax-3</t>
  </si>
  <si>
    <t>Equity-1</t>
  </si>
  <si>
    <t>Equity-2</t>
  </si>
  <si>
    <t>Equity-3</t>
  </si>
  <si>
    <t>Inv-1</t>
  </si>
  <si>
    <t>Inv-2</t>
  </si>
  <si>
    <t>Inv-3</t>
  </si>
  <si>
    <t>FA-1</t>
  </si>
  <si>
    <t>FA-2</t>
  </si>
  <si>
    <t>FA-3</t>
  </si>
  <si>
    <t>OA-1</t>
  </si>
  <si>
    <t>OA-2</t>
  </si>
  <si>
    <t>OA-3</t>
  </si>
  <si>
    <t>OA-4</t>
  </si>
  <si>
    <t>OA-5</t>
  </si>
  <si>
    <t>OA-6</t>
  </si>
  <si>
    <t>Debt &amp; Lease obligations</t>
  </si>
  <si>
    <t>Debt-1</t>
  </si>
  <si>
    <t>Debt-2</t>
  </si>
  <si>
    <t>Lease-1</t>
  </si>
  <si>
    <t>Lease-2</t>
  </si>
  <si>
    <t>Interco-1</t>
  </si>
  <si>
    <t>Interco-2</t>
  </si>
  <si>
    <t>Review and reconcile stock report in Inventory Subledger to general ledger</t>
  </si>
  <si>
    <t>Reconcile the AP Subledger with the general ledger balance at period end</t>
  </si>
  <si>
    <t>Business Day</t>
  </si>
  <si>
    <t>Due Date</t>
  </si>
  <si>
    <t>FEBRUARY</t>
  </si>
  <si>
    <t>Holiday</t>
  </si>
  <si>
    <t>New Year’s Day</t>
  </si>
  <si>
    <t>Birthday of Martin Luther King, Jr.</t>
  </si>
  <si>
    <t>Washington’s Birthday</t>
  </si>
  <si>
    <t>Memorial Day</t>
  </si>
  <si>
    <t>Juneteenth National Independence Day</t>
  </si>
  <si>
    <t>Independence Day</t>
  </si>
  <si>
    <t>Labor Day</t>
  </si>
  <si>
    <t>Columbus Day</t>
  </si>
  <si>
    <t>Veterans Day</t>
  </si>
  <si>
    <t>Thanksgiving Day</t>
  </si>
  <si>
    <t>Christmas Day</t>
  </si>
  <si>
    <t>Instructions</t>
  </si>
  <si>
    <t>Review the Holidays tab and make any updates to your companies holiday schedule</t>
  </si>
  <si>
    <t>--&gt; This is used to exclude company holidays in calculating each task's due date</t>
  </si>
  <si>
    <t>On the Checklist tab, fill in the Month from the dropdown in cell B2</t>
  </si>
  <si>
    <t>Right below that, in cell B3 on the Checklist tab, manually type in the year</t>
  </si>
  <si>
    <t>Also fill in the business days need to complete each task</t>
  </si>
  <si>
    <t>--&gt; The calendar Due Dates in columns F and I will auto populate</t>
  </si>
  <si>
    <t>Note the Calendar tab is just for reference, no need to input anything there</t>
  </si>
  <si>
    <t>Fill in the Checklist tab with the Preparer in column D and Reviewer in columbn G for each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</si>
</sst>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aaaa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1"/>
      <color theme="1" tint="0.34998626667073579"/>
      <name val="Aptos Narrow"/>
      <family val="2"/>
      <scheme val="minor"/>
    </font>
    <font>
      <sz val="32"/>
      <color theme="3"/>
      <name val="Aptos Display"/>
      <family val="2"/>
      <scheme val="major"/>
    </font>
    <font>
      <sz val="32"/>
      <color theme="4" tint="-0.24994659260841701"/>
      <name val="Aptos Display"/>
      <family val="2"/>
      <scheme val="major"/>
    </font>
    <font>
      <sz val="32"/>
      <color theme="4" tint="-0.24994659260841701"/>
      <name val="Calibri"/>
      <family val="2"/>
    </font>
    <font>
      <sz val="32"/>
      <color theme="3"/>
      <name val="Calibri"/>
      <family val="2"/>
    </font>
    <font>
      <sz val="11"/>
      <color theme="1" tint="0.34998626667073579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3"/>
      <name val="Calibri"/>
      <family val="2"/>
    </font>
    <font>
      <sz val="11"/>
      <color rgb="FF0000FF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8999908444471571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Border="0">
      <alignment vertical="top"/>
    </xf>
    <xf numFmtId="0" fontId="4" fillId="0" borderId="2">
      <alignment vertical="top" wrapText="1"/>
    </xf>
    <xf numFmtId="164" fontId="5" fillId="0" borderId="3" applyFill="0" applyProtection="0">
      <alignment horizontal="right" vertical="center" indent="1"/>
    </xf>
    <xf numFmtId="165" fontId="6" fillId="0" borderId="6" applyFill="0" applyProtection="0">
      <alignment horizontal="center" vertical="center"/>
    </xf>
    <xf numFmtId="0" fontId="7" fillId="0" borderId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</xf>
    <xf numFmtId="0" fontId="5" fillId="0" borderId="0" applyNumberFormat="0" applyProtection="0">
      <alignment horizontal="right"/>
    </xf>
    <xf numFmtId="0" fontId="8" fillId="0" borderId="0" applyProtection="0">
      <alignment horizontal="left"/>
    </xf>
    <xf numFmtId="0" fontId="9" fillId="0" borderId="0" applyNumberFormat="0" applyProtection="0">
      <alignment horizontal="left"/>
    </xf>
  </cellStyleXfs>
  <cellXfs count="4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10" fillId="0" borderId="0" xfId="9" applyFont="1">
      <alignment horizontal="left"/>
    </xf>
    <xf numFmtId="0" fontId="1" fillId="0" borderId="0" xfId="7" applyFont="1">
      <alignment horizontal="right"/>
    </xf>
    <xf numFmtId="0" fontId="1" fillId="0" borderId="0" xfId="1" applyFont="1">
      <alignment vertical="top"/>
    </xf>
    <xf numFmtId="0" fontId="12" fillId="0" borderId="0" xfId="6" applyFont="1">
      <alignment vertical="top"/>
    </xf>
    <xf numFmtId="0" fontId="12" fillId="0" borderId="0" xfId="5" applyFont="1">
      <alignment horizontal="right" vertical="top"/>
    </xf>
    <xf numFmtId="165" fontId="13" fillId="0" borderId="6" xfId="4" applyFont="1">
      <alignment horizontal="center" vertical="center"/>
    </xf>
    <xf numFmtId="164" fontId="1" fillId="0" borderId="5" xfId="3" applyFont="1" applyBorder="1">
      <alignment horizontal="right" vertical="center" indent="1"/>
    </xf>
    <xf numFmtId="0" fontId="1" fillId="0" borderId="2" xfId="2" applyFont="1">
      <alignment vertical="top" wrapText="1"/>
    </xf>
    <xf numFmtId="164" fontId="1" fillId="0" borderId="4" xfId="3" applyFont="1" applyBorder="1">
      <alignment horizontal="right" vertical="center" indent="1"/>
    </xf>
    <xf numFmtId="0" fontId="14" fillId="0" borderId="2" xfId="2" applyFont="1">
      <alignment vertical="top" wrapText="1"/>
    </xf>
    <xf numFmtId="0" fontId="15" fillId="3" borderId="7" xfId="8" applyFont="1" applyFill="1" applyBorder="1" applyAlignment="1"/>
    <xf numFmtId="0" fontId="16" fillId="0" borderId="0" xfId="0" applyFont="1"/>
    <xf numFmtId="0" fontId="11" fillId="0" borderId="0" xfId="8" applyFont="1">
      <alignment horizontal="left"/>
    </xf>
    <xf numFmtId="0" fontId="12" fillId="0" borderId="0" xfId="6" applyFont="1">
      <alignment vertical="top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2" borderId="11" xfId="0" applyFont="1" applyFill="1" applyBorder="1"/>
    <xf numFmtId="0" fontId="2" fillId="4" borderId="12" xfId="0" applyFont="1" applyFill="1" applyBorder="1"/>
    <xf numFmtId="0" fontId="0" fillId="0" borderId="7" xfId="0" applyBorder="1"/>
    <xf numFmtId="0" fontId="16" fillId="3" borderId="7" xfId="0" applyFont="1" applyFill="1" applyBorder="1" applyAlignment="1">
      <alignment horizontal="right"/>
    </xf>
    <xf numFmtId="14" fontId="0" fillId="0" borderId="0" xfId="0" applyNumberFormat="1"/>
    <xf numFmtId="0" fontId="0" fillId="3" borderId="7" xfId="0" applyNumberFormat="1" applyFill="1" applyBorder="1" applyAlignment="1">
      <alignment horizontal="left"/>
    </xf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6" xfId="0" applyFill="1" applyBorder="1"/>
    <xf numFmtId="0" fontId="0" fillId="0" borderId="0" xfId="0" applyFill="1" applyBorder="1"/>
    <xf numFmtId="0" fontId="0" fillId="0" borderId="17" xfId="0" applyFill="1" applyBorder="1"/>
    <xf numFmtId="0" fontId="0" fillId="0" borderId="0" xfId="0" quotePrefix="1" applyFill="1" applyBorder="1"/>
    <xf numFmtId="0" fontId="0" fillId="0" borderId="18" xfId="0" applyFill="1" applyBorder="1"/>
    <xf numFmtId="0" fontId="0" fillId="0" borderId="12" xfId="0" applyFill="1" applyBorder="1"/>
    <xf numFmtId="0" fontId="0" fillId="0" borderId="19" xfId="0" applyFill="1" applyBorder="1"/>
    <xf numFmtId="0" fontId="2" fillId="0" borderId="16" xfId="0" applyFont="1" applyFill="1" applyBorder="1"/>
    <xf numFmtId="0" fontId="17" fillId="0" borderId="12" xfId="0" applyFont="1" applyFill="1" applyBorder="1"/>
  </cellXfs>
  <cellStyles count="10">
    <cellStyle name="DayDescriptions" xfId="2" xr:uid="{31F8E52D-81CC-4688-93E3-08531CF48B04}"/>
    <cellStyle name="Heading 1 2" xfId="9" xr:uid="{64813C73-F6B7-4684-A26D-3F73B8034D06}"/>
    <cellStyle name="Heading 2 2" xfId="7" xr:uid="{EB22DF2B-2F03-4F9F-B778-807BE5D5519E}"/>
    <cellStyle name="Heading 3 2" xfId="4" xr:uid="{1CFE76FD-3505-448A-BC40-738E84DE0ABA}"/>
    <cellStyle name="Heading 4 2" xfId="3" xr:uid="{DEA8EE7C-58AD-4E19-A03D-002E756B78AF}"/>
    <cellStyle name="Input Label Left aligned" xfId="6" xr:uid="{2B0680D3-91C3-4066-9B1F-056DFF801EE8}"/>
    <cellStyle name="Input Label Right aligned" xfId="5" xr:uid="{1A6DA487-4556-4590-89AD-05D407B87550}"/>
    <cellStyle name="Normal" xfId="0" builtinId="0"/>
    <cellStyle name="Normal 2" xfId="1" xr:uid="{748E33EA-AA72-4D6E-BC25-FB4D0D12B066}"/>
    <cellStyle name="Title 2" xfId="8" xr:uid="{67DC0104-8454-4749-85F0-31A2F1D704E7}"/>
  </cellStyles>
  <dxfs count="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E8F4F4"/>
        </patternFill>
      </fill>
    </dxf>
  </dxfs>
  <tableStyles count="0" defaultTableStyle="TableStyleMedium2" defaultPivotStyle="PivotStyleLight16"/>
  <colors>
    <mruColors>
      <color rgb="FFE8F4F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SoftLedger">
      <a:dk1>
        <a:sysClr val="windowText" lastClr="000000"/>
      </a:dk1>
      <a:lt1>
        <a:sysClr val="window" lastClr="FFFFFF"/>
      </a:lt1>
      <a:dk2>
        <a:srgbClr val="183356"/>
      </a:dk2>
      <a:lt2>
        <a:srgbClr val="489C14"/>
      </a:lt2>
      <a:accent1>
        <a:srgbClr val="1C3B42"/>
      </a:accent1>
      <a:accent2>
        <a:srgbClr val="FFA800"/>
      </a:accent2>
      <a:accent3>
        <a:srgbClr val="94ECD7"/>
      </a:accent3>
      <a:accent4>
        <a:srgbClr val="FFC000"/>
      </a:accent4>
      <a:accent5>
        <a:srgbClr val="EEE0BF"/>
      </a:accent5>
      <a:accent6>
        <a:srgbClr val="C00000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2EE5-60E6-4B89-931F-6E4EB25FB5EA}">
  <sheetPr>
    <tabColor theme="4" tint="9.9978637043366805E-2"/>
  </sheetPr>
  <dimension ref="B1:K17"/>
  <sheetViews>
    <sheetView showGridLines="0" tabSelected="1" view="pageBreakPreview" zoomScale="130" zoomScaleNormal="100" zoomScaleSheetLayoutView="130" workbookViewId="0">
      <selection activeCell="C13" sqref="C13"/>
    </sheetView>
  </sheetViews>
  <sheetFormatPr defaultRowHeight="14.4" x14ac:dyDescent="0.3"/>
  <cols>
    <col min="1" max="1" width="0.88671875" customWidth="1"/>
    <col min="2" max="2" width="2.21875" customWidth="1"/>
    <col min="11" max="11" width="10.44140625" customWidth="1"/>
    <col min="12" max="12" width="0.88671875" customWidth="1"/>
  </cols>
  <sheetData>
    <row r="1" spans="2:11" ht="4.95" customHeight="1" x14ac:dyDescent="0.3"/>
    <row r="2" spans="2:11" x14ac:dyDescent="0.3">
      <c r="B2" s="26" t="s">
        <v>157</v>
      </c>
      <c r="C2" s="27"/>
      <c r="D2" s="27"/>
      <c r="E2" s="27"/>
      <c r="F2" s="27"/>
      <c r="G2" s="27"/>
      <c r="H2" s="27"/>
      <c r="I2" s="27"/>
      <c r="J2" s="27"/>
      <c r="K2" s="28"/>
    </row>
    <row r="3" spans="2:11" x14ac:dyDescent="0.3">
      <c r="B3" s="29" t="s">
        <v>15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x14ac:dyDescent="0.3">
      <c r="B4" s="29"/>
      <c r="C4" s="30"/>
      <c r="D4" s="30"/>
      <c r="E4" s="30"/>
      <c r="F4" s="30"/>
      <c r="G4" s="30"/>
      <c r="H4" s="30"/>
      <c r="I4" s="30"/>
      <c r="J4" s="30"/>
      <c r="K4" s="31"/>
    </row>
    <row r="5" spans="2:11" x14ac:dyDescent="0.3">
      <c r="B5" s="39">
        <v>1</v>
      </c>
      <c r="C5" s="33" t="s">
        <v>158</v>
      </c>
      <c r="D5" s="33"/>
      <c r="E5" s="33"/>
      <c r="F5" s="33"/>
      <c r="G5" s="33"/>
      <c r="H5" s="33"/>
      <c r="I5" s="33"/>
      <c r="J5" s="33"/>
      <c r="K5" s="34"/>
    </row>
    <row r="6" spans="2:11" x14ac:dyDescent="0.3">
      <c r="B6" s="39"/>
      <c r="C6" s="35" t="s">
        <v>159</v>
      </c>
      <c r="D6" s="33"/>
      <c r="E6" s="33"/>
      <c r="F6" s="33"/>
      <c r="G6" s="33"/>
      <c r="H6" s="33"/>
      <c r="I6" s="33"/>
      <c r="J6" s="33"/>
      <c r="K6" s="34"/>
    </row>
    <row r="7" spans="2:11" x14ac:dyDescent="0.3">
      <c r="B7" s="39"/>
      <c r="C7" s="33"/>
      <c r="D7" s="33"/>
      <c r="E7" s="33"/>
      <c r="F7" s="33"/>
      <c r="G7" s="33"/>
      <c r="H7" s="33"/>
      <c r="I7" s="33"/>
      <c r="J7" s="33"/>
      <c r="K7" s="34"/>
    </row>
    <row r="8" spans="2:11" x14ac:dyDescent="0.3">
      <c r="B8" s="39">
        <v>2</v>
      </c>
      <c r="C8" s="33" t="s">
        <v>160</v>
      </c>
      <c r="D8" s="33"/>
      <c r="E8" s="33"/>
      <c r="F8" s="33"/>
      <c r="G8" s="33"/>
      <c r="H8" s="33"/>
      <c r="I8" s="33"/>
      <c r="J8" s="33"/>
      <c r="K8" s="34"/>
    </row>
    <row r="9" spans="2:11" x14ac:dyDescent="0.3">
      <c r="B9" s="39"/>
      <c r="C9" s="33"/>
      <c r="D9" s="33"/>
      <c r="E9" s="33"/>
      <c r="F9" s="33"/>
      <c r="G9" s="33"/>
      <c r="H9" s="33"/>
      <c r="I9" s="33"/>
      <c r="J9" s="33"/>
      <c r="K9" s="34"/>
    </row>
    <row r="10" spans="2:11" x14ac:dyDescent="0.3">
      <c r="B10" s="39">
        <v>3</v>
      </c>
      <c r="C10" s="33" t="s">
        <v>161</v>
      </c>
      <c r="D10" s="33"/>
      <c r="E10" s="33"/>
      <c r="F10" s="33"/>
      <c r="G10" s="33"/>
      <c r="H10" s="33"/>
      <c r="I10" s="33"/>
      <c r="J10" s="33"/>
      <c r="K10" s="34"/>
    </row>
    <row r="11" spans="2:11" x14ac:dyDescent="0.3">
      <c r="B11" s="39"/>
      <c r="C11" s="33"/>
      <c r="D11" s="33"/>
      <c r="E11" s="33"/>
      <c r="F11" s="33"/>
      <c r="G11" s="33"/>
      <c r="H11" s="33"/>
      <c r="I11" s="33"/>
      <c r="J11" s="33"/>
      <c r="K11" s="34"/>
    </row>
    <row r="12" spans="2:11" x14ac:dyDescent="0.3">
      <c r="B12" s="39">
        <v>4</v>
      </c>
      <c r="C12" s="33" t="s">
        <v>165</v>
      </c>
      <c r="D12" s="33"/>
      <c r="E12" s="33"/>
      <c r="F12" s="33"/>
      <c r="G12" s="33"/>
      <c r="H12" s="33"/>
      <c r="I12" s="33"/>
      <c r="J12" s="33"/>
      <c r="K12" s="34"/>
    </row>
    <row r="13" spans="2:11" x14ac:dyDescent="0.3">
      <c r="B13" s="32"/>
      <c r="C13" s="33" t="s">
        <v>162</v>
      </c>
      <c r="D13" s="33"/>
      <c r="E13" s="33"/>
      <c r="F13" s="33"/>
      <c r="G13" s="33"/>
      <c r="H13" s="33"/>
      <c r="I13" s="33"/>
      <c r="J13" s="33"/>
      <c r="K13" s="34"/>
    </row>
    <row r="14" spans="2:11" x14ac:dyDescent="0.3">
      <c r="B14" s="32"/>
      <c r="C14" s="37" t="s">
        <v>163</v>
      </c>
      <c r="D14" s="37"/>
      <c r="E14" s="33"/>
      <c r="F14" s="33"/>
      <c r="G14" s="33"/>
      <c r="H14" s="33"/>
      <c r="I14" s="33"/>
      <c r="J14" s="33"/>
      <c r="K14" s="34"/>
    </row>
    <row r="15" spans="2:1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4"/>
    </row>
    <row r="16" spans="2:11" x14ac:dyDescent="0.3">
      <c r="B16" s="36"/>
      <c r="C16" s="40" t="s">
        <v>164</v>
      </c>
      <c r="D16" s="37"/>
      <c r="E16" s="37"/>
      <c r="F16" s="37"/>
      <c r="G16" s="37"/>
      <c r="H16" s="37"/>
      <c r="I16" s="37"/>
      <c r="J16" s="37"/>
      <c r="K16" s="38"/>
    </row>
    <row r="17" ht="4.95" customHeight="1" x14ac:dyDescent="0.3"/>
  </sheetData>
  <conditionalFormatting sqref="B5:K16">
    <cfRule type="expression" dxfId="6" priority="1">
      <formula>MOD(ROW(),2)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E547-2475-484C-85BC-04FE05B8DB61}">
  <sheetPr>
    <tabColor theme="4" tint="9.9978637043366805E-2"/>
  </sheetPr>
  <dimension ref="B1:N89"/>
  <sheetViews>
    <sheetView topLeftCell="A59" workbookViewId="0">
      <selection activeCell="I83" sqref="I83"/>
    </sheetView>
  </sheetViews>
  <sheetFormatPr defaultRowHeight="14.4" x14ac:dyDescent="0.3"/>
  <cols>
    <col min="1" max="1" width="0.88671875" customWidth="1"/>
    <col min="2" max="2" width="23.44140625" customWidth="1"/>
    <col min="3" max="3" width="93.5546875" bestFit="1" customWidth="1"/>
    <col min="4" max="4" width="8.6640625" bestFit="1" customWidth="1"/>
    <col min="5" max="5" width="11.77734375" bestFit="1" customWidth="1"/>
    <col min="6" max="6" width="9.5546875" bestFit="1" customWidth="1"/>
    <col min="7" max="7" width="8.6640625" bestFit="1" customWidth="1"/>
    <col min="8" max="8" width="11.77734375" bestFit="1" customWidth="1"/>
    <col min="9" max="9" width="8.6640625" bestFit="1" customWidth="1"/>
  </cols>
  <sheetData>
    <row r="1" spans="2:14" x14ac:dyDescent="0.3">
      <c r="B1" s="1" t="s">
        <v>15</v>
      </c>
    </row>
    <row r="2" spans="2:14" x14ac:dyDescent="0.3">
      <c r="B2" s="13" t="s">
        <v>144</v>
      </c>
    </row>
    <row r="3" spans="2:14" x14ac:dyDescent="0.3">
      <c r="B3" s="25">
        <v>2025</v>
      </c>
      <c r="C3" s="14" t="s">
        <v>16</v>
      </c>
    </row>
    <row r="4" spans="2:14" x14ac:dyDescent="0.3">
      <c r="F4" s="24"/>
    </row>
    <row r="5" spans="2:14" x14ac:dyDescent="0.3">
      <c r="B5" s="17" t="s">
        <v>17</v>
      </c>
      <c r="C5" s="18"/>
      <c r="D5" s="18"/>
      <c r="E5" s="18"/>
      <c r="F5" s="18"/>
      <c r="G5" s="18"/>
      <c r="H5" s="18"/>
      <c r="I5" s="19"/>
    </row>
    <row r="6" spans="2:14" s="1" customFormat="1" x14ac:dyDescent="0.3">
      <c r="B6" s="2" t="s">
        <v>73</v>
      </c>
      <c r="C6" s="2" t="s">
        <v>18</v>
      </c>
      <c r="D6" s="20" t="s">
        <v>19</v>
      </c>
      <c r="E6" s="2" t="s">
        <v>142</v>
      </c>
      <c r="F6" s="2" t="s">
        <v>143</v>
      </c>
      <c r="G6" s="20" t="s">
        <v>20</v>
      </c>
      <c r="H6" s="2" t="s">
        <v>142</v>
      </c>
      <c r="I6" s="2" t="s">
        <v>143</v>
      </c>
    </row>
    <row r="7" spans="2:14" x14ac:dyDescent="0.3">
      <c r="B7" t="s">
        <v>94</v>
      </c>
      <c r="C7" t="s">
        <v>69</v>
      </c>
      <c r="D7" s="22"/>
      <c r="E7" s="23">
        <v>1</v>
      </c>
      <c r="F7" s="24" cm="1">
        <f t="array" ref="F7">WORKDAY(start,E7,Holidays)</f>
        <v>45691</v>
      </c>
      <c r="G7" s="22"/>
      <c r="H7" s="23">
        <v>1</v>
      </c>
      <c r="I7" s="24">
        <f>WORKDAY(F7,H7,Holidays)</f>
        <v>45692</v>
      </c>
    </row>
    <row r="8" spans="2:14" x14ac:dyDescent="0.3">
      <c r="B8" t="s">
        <v>95</v>
      </c>
      <c r="C8" t="s">
        <v>22</v>
      </c>
      <c r="D8" s="22"/>
      <c r="E8" s="23">
        <v>1</v>
      </c>
      <c r="F8" s="24" cm="1">
        <f t="array" ref="F8">WORKDAY(start,E8,Holidays)</f>
        <v>45691</v>
      </c>
      <c r="G8" s="22"/>
      <c r="H8" s="23">
        <v>1</v>
      </c>
      <c r="I8" s="24">
        <f>WORKDAY(F8,H8,Holidays)</f>
        <v>45692</v>
      </c>
    </row>
    <row r="9" spans="2:14" x14ac:dyDescent="0.3">
      <c r="B9" t="s">
        <v>96</v>
      </c>
      <c r="C9" t="s">
        <v>23</v>
      </c>
      <c r="D9" s="22"/>
      <c r="E9" s="23">
        <v>1</v>
      </c>
      <c r="F9" s="24" cm="1">
        <f t="array" ref="F9">WORKDAY(start,E9,Holidays)</f>
        <v>45691</v>
      </c>
      <c r="G9" s="22"/>
      <c r="H9" s="23">
        <v>1</v>
      </c>
      <c r="I9" s="24">
        <f>WORKDAY(F9,H9,Holidays)</f>
        <v>45692</v>
      </c>
    </row>
    <row r="10" spans="2:14" x14ac:dyDescent="0.3">
      <c r="B10" s="17" t="s">
        <v>1</v>
      </c>
      <c r="C10" s="18"/>
      <c r="D10" s="21"/>
      <c r="E10" s="18"/>
      <c r="F10" s="18"/>
      <c r="G10" s="21"/>
      <c r="H10" s="18"/>
      <c r="I10" s="18"/>
    </row>
    <row r="11" spans="2:14" s="1" customFormat="1" x14ac:dyDescent="0.3">
      <c r="B11" s="2" t="s">
        <v>73</v>
      </c>
      <c r="C11" s="2" t="s">
        <v>18</v>
      </c>
      <c r="D11" s="2" t="s">
        <v>19</v>
      </c>
      <c r="E11" s="2" t="s">
        <v>142</v>
      </c>
      <c r="F11" s="2" t="s">
        <v>143</v>
      </c>
      <c r="G11" s="2" t="s">
        <v>20</v>
      </c>
      <c r="H11" s="2" t="s">
        <v>142</v>
      </c>
      <c r="I11" s="2" t="s">
        <v>143</v>
      </c>
      <c r="N11"/>
    </row>
    <row r="12" spans="2:14" x14ac:dyDescent="0.3">
      <c r="B12" t="s">
        <v>97</v>
      </c>
      <c r="C12" t="s">
        <v>2</v>
      </c>
      <c r="D12" s="22"/>
      <c r="E12" s="23">
        <v>1</v>
      </c>
      <c r="F12" s="24" cm="1">
        <f t="array" ref="F12">WORKDAY(start,E12,Holidays)</f>
        <v>45691</v>
      </c>
      <c r="G12" s="22"/>
      <c r="H12" s="23">
        <v>1</v>
      </c>
      <c r="I12" s="24">
        <f>WORKDAY(F12,H12,Holidays)</f>
        <v>45692</v>
      </c>
    </row>
    <row r="13" spans="2:14" x14ac:dyDescent="0.3">
      <c r="B13" t="s">
        <v>98</v>
      </c>
      <c r="C13" t="s">
        <v>3</v>
      </c>
      <c r="D13" s="22"/>
      <c r="E13" s="23">
        <v>1</v>
      </c>
      <c r="F13" s="24" cm="1">
        <f t="array" ref="F13">WORKDAY(start,E13,Holidays)</f>
        <v>45691</v>
      </c>
      <c r="G13" s="22"/>
      <c r="H13" s="23">
        <v>1</v>
      </c>
      <c r="I13" s="24">
        <f>WORKDAY(F13,H13,Holidays)</f>
        <v>45692</v>
      </c>
    </row>
    <row r="14" spans="2:14" x14ac:dyDescent="0.3">
      <c r="B14" t="s">
        <v>99</v>
      </c>
      <c r="C14" t="s">
        <v>4</v>
      </c>
      <c r="D14" s="22"/>
      <c r="E14" s="23">
        <v>1</v>
      </c>
      <c r="F14" s="24" cm="1">
        <f t="array" ref="F14">WORKDAY(start,E14,Holidays)</f>
        <v>45691</v>
      </c>
      <c r="G14" s="22"/>
      <c r="H14" s="23">
        <v>1</v>
      </c>
      <c r="I14" s="24">
        <f>WORKDAY(F14,H14,Holidays)</f>
        <v>45692</v>
      </c>
    </row>
    <row r="15" spans="2:14" x14ac:dyDescent="0.3">
      <c r="B15" t="s">
        <v>100</v>
      </c>
      <c r="C15" t="s">
        <v>28</v>
      </c>
      <c r="D15" s="22"/>
      <c r="E15" s="23">
        <v>1</v>
      </c>
      <c r="F15" s="24" cm="1">
        <f t="array" ref="F15">WORKDAY(start,E15,Holidays)</f>
        <v>45691</v>
      </c>
      <c r="G15" s="22"/>
      <c r="H15" s="23">
        <v>1</v>
      </c>
      <c r="I15" s="24">
        <f>WORKDAY(F15,H15,Holidays)</f>
        <v>45692</v>
      </c>
    </row>
    <row r="16" spans="2:14" x14ac:dyDescent="0.3">
      <c r="B16" s="17" t="s">
        <v>78</v>
      </c>
      <c r="C16" s="18"/>
      <c r="D16" s="18"/>
      <c r="E16" s="18"/>
      <c r="F16" s="18"/>
      <c r="G16" s="18"/>
      <c r="H16" s="18"/>
      <c r="I16" s="18"/>
      <c r="N16" s="24"/>
    </row>
    <row r="17" spans="2:9" s="1" customFormat="1" x14ac:dyDescent="0.3">
      <c r="B17" s="2" t="s">
        <v>73</v>
      </c>
      <c r="C17" s="2" t="s">
        <v>18</v>
      </c>
      <c r="D17" s="2" t="s">
        <v>19</v>
      </c>
      <c r="E17" s="2" t="s">
        <v>142</v>
      </c>
      <c r="F17" s="2" t="s">
        <v>143</v>
      </c>
      <c r="G17" s="2" t="s">
        <v>20</v>
      </c>
      <c r="H17" s="2" t="s">
        <v>142</v>
      </c>
      <c r="I17" s="2" t="s">
        <v>143</v>
      </c>
    </row>
    <row r="18" spans="2:9" x14ac:dyDescent="0.3">
      <c r="B18" t="s">
        <v>74</v>
      </c>
      <c r="C18" t="s">
        <v>70</v>
      </c>
      <c r="D18" s="22"/>
      <c r="E18" s="23">
        <v>1</v>
      </c>
      <c r="F18" s="24" cm="1">
        <f t="array" ref="F18">WORKDAY(start,E18,Holidays)</f>
        <v>45691</v>
      </c>
      <c r="G18" s="22"/>
      <c r="H18" s="23">
        <v>1</v>
      </c>
      <c r="I18" s="24">
        <f>WORKDAY(F18,H18,Holidays)</f>
        <v>45692</v>
      </c>
    </row>
    <row r="19" spans="2:9" x14ac:dyDescent="0.3">
      <c r="B19" t="s">
        <v>76</v>
      </c>
      <c r="C19" t="s">
        <v>75</v>
      </c>
      <c r="D19" s="22"/>
      <c r="E19" s="23">
        <v>1</v>
      </c>
      <c r="F19" s="24" cm="1">
        <f t="array" ref="F19">WORKDAY(start,E19,Holidays)</f>
        <v>45691</v>
      </c>
      <c r="G19" s="22"/>
      <c r="H19" s="23">
        <v>1</v>
      </c>
      <c r="I19" s="24">
        <f>WORKDAY(F19,H19,Holidays)</f>
        <v>45692</v>
      </c>
    </row>
    <row r="20" spans="2:9" x14ac:dyDescent="0.3">
      <c r="B20" t="s">
        <v>77</v>
      </c>
      <c r="C20" t="s">
        <v>71</v>
      </c>
      <c r="D20" s="22"/>
      <c r="E20" s="23">
        <v>1</v>
      </c>
      <c r="F20" s="24" cm="1">
        <f t="array" ref="F20">WORKDAY(start,E20,Holidays)</f>
        <v>45691</v>
      </c>
      <c r="G20" s="22"/>
      <c r="H20" s="23">
        <v>1</v>
      </c>
      <c r="I20" s="24">
        <f>WORKDAY(F20,H20,Holidays)</f>
        <v>45692</v>
      </c>
    </row>
    <row r="21" spans="2:9" x14ac:dyDescent="0.3">
      <c r="B21" t="s">
        <v>79</v>
      </c>
      <c r="C21" t="s">
        <v>29</v>
      </c>
      <c r="D21" s="22"/>
      <c r="E21" s="23">
        <v>1</v>
      </c>
      <c r="F21" s="24" cm="1">
        <f t="array" ref="F21">WORKDAY(start,E21,Holidays)</f>
        <v>45691</v>
      </c>
      <c r="G21" s="22"/>
      <c r="H21" s="23">
        <v>1</v>
      </c>
      <c r="I21" s="24">
        <f>WORKDAY(F21,H21,Holidays)</f>
        <v>45692</v>
      </c>
    </row>
    <row r="22" spans="2:9" x14ac:dyDescent="0.3">
      <c r="B22" t="s">
        <v>80</v>
      </c>
      <c r="C22" t="s">
        <v>30</v>
      </c>
      <c r="D22" s="22"/>
      <c r="E22" s="23">
        <v>1</v>
      </c>
      <c r="F22" s="24" cm="1">
        <f t="array" ref="F22">WORKDAY(start,E22,Holidays)</f>
        <v>45691</v>
      </c>
      <c r="G22" s="22"/>
      <c r="H22" s="23">
        <v>1</v>
      </c>
      <c r="I22" s="24">
        <f>WORKDAY(F22,H22,Holidays)</f>
        <v>45692</v>
      </c>
    </row>
    <row r="23" spans="2:9" x14ac:dyDescent="0.3">
      <c r="B23" t="s">
        <v>81</v>
      </c>
      <c r="C23" t="s">
        <v>82</v>
      </c>
      <c r="D23" s="22"/>
      <c r="E23" s="23">
        <v>1</v>
      </c>
      <c r="F23" s="24" cm="1">
        <f t="array" ref="F23">WORKDAY(start,E23,Holidays)</f>
        <v>45691</v>
      </c>
      <c r="G23" s="22"/>
      <c r="H23" s="23">
        <v>1</v>
      </c>
      <c r="I23" s="24">
        <f>WORKDAY(F23,H23,Holidays)</f>
        <v>45692</v>
      </c>
    </row>
    <row r="24" spans="2:9" x14ac:dyDescent="0.3">
      <c r="B24" s="17" t="s">
        <v>83</v>
      </c>
      <c r="C24" s="18"/>
      <c r="D24" s="18"/>
      <c r="E24" s="18"/>
      <c r="F24" s="18"/>
      <c r="G24" s="18"/>
      <c r="H24" s="18"/>
      <c r="I24" s="18"/>
    </row>
    <row r="25" spans="2:9" s="1" customFormat="1" x14ac:dyDescent="0.3">
      <c r="B25" s="2" t="s">
        <v>73</v>
      </c>
      <c r="C25" s="2" t="s">
        <v>18</v>
      </c>
      <c r="D25" s="2" t="s">
        <v>19</v>
      </c>
      <c r="E25" s="2" t="s">
        <v>142</v>
      </c>
      <c r="F25" s="2" t="s">
        <v>143</v>
      </c>
      <c r="G25" s="2" t="s">
        <v>20</v>
      </c>
      <c r="H25" s="2" t="s">
        <v>142</v>
      </c>
      <c r="I25" s="2" t="s">
        <v>143</v>
      </c>
    </row>
    <row r="26" spans="2:9" x14ac:dyDescent="0.3">
      <c r="B26" t="s">
        <v>84</v>
      </c>
      <c r="C26" t="s">
        <v>72</v>
      </c>
      <c r="D26" s="22"/>
      <c r="E26" s="23">
        <v>1</v>
      </c>
      <c r="F26" s="24" cm="1">
        <f t="array" ref="F26">WORKDAY(start,E26,Holidays)</f>
        <v>45691</v>
      </c>
      <c r="G26" s="22"/>
      <c r="H26" s="23">
        <v>1</v>
      </c>
      <c r="I26" s="24">
        <f>WORKDAY(F26,H26,Holidays)</f>
        <v>45692</v>
      </c>
    </row>
    <row r="27" spans="2:9" x14ac:dyDescent="0.3">
      <c r="B27" t="s">
        <v>85</v>
      </c>
      <c r="C27" t="s">
        <v>44</v>
      </c>
      <c r="D27" s="22"/>
      <c r="E27" s="23">
        <v>1</v>
      </c>
      <c r="F27" s="24" cm="1">
        <f t="array" ref="F27">WORKDAY(start,E27,Holidays)</f>
        <v>45691</v>
      </c>
      <c r="G27" s="22"/>
      <c r="H27" s="23">
        <v>1</v>
      </c>
      <c r="I27" s="24">
        <f>WORKDAY(F27,H27,Holidays)</f>
        <v>45692</v>
      </c>
    </row>
    <row r="28" spans="2:9" x14ac:dyDescent="0.3">
      <c r="B28" t="s">
        <v>86</v>
      </c>
      <c r="C28" t="s">
        <v>45</v>
      </c>
      <c r="D28" s="22"/>
      <c r="E28" s="23">
        <v>1</v>
      </c>
      <c r="F28" s="24" cm="1">
        <f t="array" ref="F28">WORKDAY(start,E28,Holidays)</f>
        <v>45691</v>
      </c>
      <c r="G28" s="22"/>
      <c r="H28" s="23">
        <v>1</v>
      </c>
      <c r="I28" s="24">
        <f>WORKDAY(F28,H28,Holidays)</f>
        <v>45692</v>
      </c>
    </row>
    <row r="29" spans="2:9" x14ac:dyDescent="0.3">
      <c r="B29" t="s">
        <v>87</v>
      </c>
      <c r="C29" t="s">
        <v>46</v>
      </c>
      <c r="D29" s="22"/>
      <c r="E29" s="23">
        <v>1</v>
      </c>
      <c r="F29" s="24" cm="1">
        <f t="array" ref="F29">WORKDAY(start,E29,Holidays)</f>
        <v>45691</v>
      </c>
      <c r="G29" s="22"/>
      <c r="H29" s="23">
        <v>1</v>
      </c>
      <c r="I29" s="24">
        <f>WORKDAY(F29,H29,Holidays)</f>
        <v>45692</v>
      </c>
    </row>
    <row r="30" spans="2:9" x14ac:dyDescent="0.3">
      <c r="B30" t="s">
        <v>88</v>
      </c>
      <c r="C30" t="s">
        <v>141</v>
      </c>
      <c r="D30" s="22"/>
      <c r="E30" s="23">
        <v>1</v>
      </c>
      <c r="F30" s="24" cm="1">
        <f t="array" ref="F30">WORKDAY(start,E30,Holidays)</f>
        <v>45691</v>
      </c>
      <c r="G30" s="22"/>
      <c r="H30" s="23">
        <v>1</v>
      </c>
      <c r="I30" s="24">
        <f>WORKDAY(F30,H30,Holidays)</f>
        <v>45692</v>
      </c>
    </row>
    <row r="31" spans="2:9" x14ac:dyDescent="0.3">
      <c r="B31" t="s">
        <v>89</v>
      </c>
      <c r="C31" t="s">
        <v>90</v>
      </c>
      <c r="D31" s="22"/>
      <c r="E31" s="23">
        <v>1</v>
      </c>
      <c r="F31" s="24" cm="1">
        <f t="array" ref="F31">WORKDAY(start,E31,Holidays)</f>
        <v>45691</v>
      </c>
      <c r="G31" s="22"/>
      <c r="H31" s="23">
        <v>1</v>
      </c>
      <c r="I31" s="24">
        <f>WORKDAY(F31,H31,Holidays)</f>
        <v>45692</v>
      </c>
    </row>
    <row r="32" spans="2:9" x14ac:dyDescent="0.3">
      <c r="B32" t="s">
        <v>91</v>
      </c>
      <c r="C32" t="s">
        <v>35</v>
      </c>
      <c r="D32" s="22"/>
      <c r="E32" s="23">
        <v>1</v>
      </c>
      <c r="F32" s="24" cm="1">
        <f t="array" ref="F32">WORKDAY(start,E32,Holidays)</f>
        <v>45691</v>
      </c>
      <c r="G32" s="22"/>
      <c r="H32" s="23">
        <v>1</v>
      </c>
      <c r="I32" s="24">
        <f>WORKDAY(F32,H32,Holidays)</f>
        <v>45692</v>
      </c>
    </row>
    <row r="33" spans="2:9" x14ac:dyDescent="0.3">
      <c r="B33" t="s">
        <v>92</v>
      </c>
      <c r="C33" t="s">
        <v>36</v>
      </c>
      <c r="D33" s="22"/>
      <c r="E33" s="23">
        <v>1</v>
      </c>
      <c r="F33" s="24" cm="1">
        <f t="array" ref="F33">WORKDAY(start,E33,Holidays)</f>
        <v>45691</v>
      </c>
      <c r="G33" s="22"/>
      <c r="H33" s="23">
        <v>1</v>
      </c>
      <c r="I33" s="24">
        <f>WORKDAY(F33,H33,Holidays)</f>
        <v>45692</v>
      </c>
    </row>
    <row r="34" spans="2:9" x14ac:dyDescent="0.3">
      <c r="B34" t="s">
        <v>93</v>
      </c>
      <c r="C34" t="s">
        <v>34</v>
      </c>
      <c r="D34" s="22"/>
      <c r="E34" s="23">
        <v>1</v>
      </c>
      <c r="F34" s="24" cm="1">
        <f t="array" ref="F34">WORKDAY(start,E34,Holidays)</f>
        <v>45691</v>
      </c>
      <c r="G34" s="22"/>
      <c r="H34" s="23">
        <v>1</v>
      </c>
      <c r="I34" s="24">
        <f>WORKDAY(F34,H34,Holidays)</f>
        <v>45692</v>
      </c>
    </row>
    <row r="35" spans="2:9" x14ac:dyDescent="0.3">
      <c r="B35" s="17" t="s">
        <v>10</v>
      </c>
      <c r="C35" s="18"/>
      <c r="D35" s="18"/>
      <c r="E35" s="18"/>
      <c r="F35" s="18"/>
      <c r="G35" s="18"/>
      <c r="H35" s="18"/>
      <c r="I35" s="18"/>
    </row>
    <row r="36" spans="2:9" s="1" customFormat="1" x14ac:dyDescent="0.3">
      <c r="B36" s="2" t="s">
        <v>73</v>
      </c>
      <c r="C36" s="2" t="s">
        <v>18</v>
      </c>
      <c r="D36" s="2" t="s">
        <v>19</v>
      </c>
      <c r="E36" s="2" t="s">
        <v>142</v>
      </c>
      <c r="F36" s="2" t="s">
        <v>143</v>
      </c>
      <c r="G36" s="2" t="s">
        <v>20</v>
      </c>
      <c r="H36" s="2" t="s">
        <v>142</v>
      </c>
      <c r="I36" s="2" t="s">
        <v>143</v>
      </c>
    </row>
    <row r="37" spans="2:9" x14ac:dyDescent="0.3">
      <c r="B37" t="s">
        <v>101</v>
      </c>
      <c r="C37" t="s">
        <v>58</v>
      </c>
      <c r="D37" s="22"/>
      <c r="E37" s="23">
        <v>1</v>
      </c>
      <c r="F37" s="24" cm="1">
        <f t="array" ref="F37">WORKDAY(start,E37,Holidays)</f>
        <v>45691</v>
      </c>
      <c r="G37" s="22"/>
      <c r="H37" s="23">
        <v>1</v>
      </c>
      <c r="I37" s="24">
        <f>WORKDAY(F37,H37,Holidays)</f>
        <v>45692</v>
      </c>
    </row>
    <row r="38" spans="2:9" x14ac:dyDescent="0.3">
      <c r="B38" t="s">
        <v>102</v>
      </c>
      <c r="C38" t="s">
        <v>62</v>
      </c>
      <c r="D38" s="22"/>
      <c r="E38" s="23">
        <v>1</v>
      </c>
      <c r="F38" s="24" cm="1">
        <f t="array" ref="F38">WORKDAY(start,E38,Holidays)</f>
        <v>45691</v>
      </c>
      <c r="G38" s="22"/>
      <c r="H38" s="23">
        <v>1</v>
      </c>
      <c r="I38" s="24">
        <f>WORKDAY(F38,H38,Holidays)</f>
        <v>45692</v>
      </c>
    </row>
    <row r="39" spans="2:9" x14ac:dyDescent="0.3">
      <c r="B39" t="s">
        <v>103</v>
      </c>
      <c r="C39" t="s">
        <v>59</v>
      </c>
      <c r="D39" s="22"/>
      <c r="E39" s="23">
        <v>1</v>
      </c>
      <c r="F39" s="24" cm="1">
        <f t="array" ref="F39">WORKDAY(start,E39,Holidays)</f>
        <v>45691</v>
      </c>
      <c r="G39" s="22"/>
      <c r="H39" s="23">
        <v>1</v>
      </c>
      <c r="I39" s="24">
        <f>WORKDAY(F39,H39,Holidays)</f>
        <v>45692</v>
      </c>
    </row>
    <row r="40" spans="2:9" x14ac:dyDescent="0.3">
      <c r="B40" t="s">
        <v>104</v>
      </c>
      <c r="C40" t="s">
        <v>60</v>
      </c>
      <c r="D40" s="22"/>
      <c r="E40" s="23">
        <v>1</v>
      </c>
      <c r="F40" s="24" cm="1">
        <f t="array" ref="F40">WORKDAY(start,E40,Holidays)</f>
        <v>45691</v>
      </c>
      <c r="G40" s="22"/>
      <c r="H40" s="23">
        <v>1</v>
      </c>
      <c r="I40" s="24">
        <f>WORKDAY(F40,H40,Holidays)</f>
        <v>45692</v>
      </c>
    </row>
    <row r="41" spans="2:9" x14ac:dyDescent="0.3">
      <c r="B41" t="s">
        <v>105</v>
      </c>
      <c r="C41" t="s">
        <v>61</v>
      </c>
      <c r="D41" s="22"/>
      <c r="E41" s="23">
        <v>1</v>
      </c>
      <c r="F41" s="24" cm="1">
        <f t="array" ref="F41">WORKDAY(start,E41,Holidays)</f>
        <v>45691</v>
      </c>
      <c r="G41" s="22"/>
      <c r="H41" s="23">
        <v>1</v>
      </c>
      <c r="I41" s="24">
        <f>WORKDAY(F41,H41,Holidays)</f>
        <v>45692</v>
      </c>
    </row>
    <row r="42" spans="2:9" x14ac:dyDescent="0.3">
      <c r="B42" s="17" t="s">
        <v>6</v>
      </c>
      <c r="C42" s="18"/>
      <c r="D42" s="18"/>
      <c r="E42" s="18"/>
      <c r="F42" s="18"/>
      <c r="G42" s="18"/>
      <c r="H42" s="18"/>
      <c r="I42" s="18"/>
    </row>
    <row r="43" spans="2:9" s="1" customFormat="1" x14ac:dyDescent="0.3">
      <c r="B43" s="2" t="s">
        <v>73</v>
      </c>
      <c r="C43" s="2" t="s">
        <v>18</v>
      </c>
      <c r="D43" s="2" t="s">
        <v>19</v>
      </c>
      <c r="E43" s="2" t="s">
        <v>142</v>
      </c>
      <c r="F43" s="2" t="s">
        <v>143</v>
      </c>
      <c r="G43" s="2" t="s">
        <v>20</v>
      </c>
      <c r="H43" s="2" t="s">
        <v>142</v>
      </c>
      <c r="I43" s="2" t="s">
        <v>143</v>
      </c>
    </row>
    <row r="44" spans="2:9" x14ac:dyDescent="0.3">
      <c r="B44" t="s">
        <v>121</v>
      </c>
      <c r="C44" t="s">
        <v>140</v>
      </c>
      <c r="D44" s="22"/>
      <c r="E44" s="23">
        <v>1</v>
      </c>
      <c r="F44" s="24" cm="1">
        <f t="array" ref="F44">WORKDAY(start,E44,Holidays)</f>
        <v>45691</v>
      </c>
      <c r="G44" s="22"/>
      <c r="H44" s="23">
        <v>1</v>
      </c>
      <c r="I44" s="24">
        <f>WORKDAY(F44,H44,Holidays)</f>
        <v>45692</v>
      </c>
    </row>
    <row r="45" spans="2:9" x14ac:dyDescent="0.3">
      <c r="B45" t="s">
        <v>122</v>
      </c>
      <c r="C45" t="s">
        <v>32</v>
      </c>
      <c r="D45" s="22"/>
      <c r="E45" s="23">
        <v>1</v>
      </c>
      <c r="F45" s="24" cm="1">
        <f t="array" ref="F45">WORKDAY(start,E45,Holidays)</f>
        <v>45691</v>
      </c>
      <c r="G45" s="22"/>
      <c r="H45" s="23">
        <v>1</v>
      </c>
      <c r="I45" s="24">
        <f>WORKDAY(F45,H45,Holidays)</f>
        <v>45692</v>
      </c>
    </row>
    <row r="46" spans="2:9" x14ac:dyDescent="0.3">
      <c r="B46" t="s">
        <v>123</v>
      </c>
      <c r="C46" t="s">
        <v>33</v>
      </c>
      <c r="D46" s="22"/>
      <c r="E46" s="23">
        <v>1</v>
      </c>
      <c r="F46" s="24" cm="1">
        <f t="array" ref="F46">WORKDAY(start,E46,Holidays)</f>
        <v>45691</v>
      </c>
      <c r="G46" s="22"/>
      <c r="H46" s="23">
        <v>1</v>
      </c>
      <c r="I46" s="24">
        <f>WORKDAY(F46,H46,Holidays)</f>
        <v>45692</v>
      </c>
    </row>
    <row r="47" spans="2:9" x14ac:dyDescent="0.3">
      <c r="B47" s="17" t="s">
        <v>8</v>
      </c>
      <c r="C47" s="18"/>
      <c r="D47" s="18"/>
      <c r="E47" s="18"/>
      <c r="F47" s="18"/>
      <c r="G47" s="18"/>
      <c r="H47" s="18"/>
      <c r="I47" s="18"/>
    </row>
    <row r="48" spans="2:9" s="1" customFormat="1" x14ac:dyDescent="0.3">
      <c r="B48" s="2" t="s">
        <v>73</v>
      </c>
      <c r="C48" s="2" t="s">
        <v>18</v>
      </c>
      <c r="D48" s="2" t="s">
        <v>19</v>
      </c>
      <c r="E48" s="2" t="s">
        <v>142</v>
      </c>
      <c r="F48" s="2" t="s">
        <v>143</v>
      </c>
      <c r="G48" s="2" t="s">
        <v>20</v>
      </c>
      <c r="H48" s="2" t="s">
        <v>142</v>
      </c>
      <c r="I48" s="2" t="s">
        <v>143</v>
      </c>
    </row>
    <row r="49" spans="2:9" x14ac:dyDescent="0.3">
      <c r="B49" t="s">
        <v>124</v>
      </c>
      <c r="C49" t="s">
        <v>38</v>
      </c>
      <c r="D49" s="22"/>
      <c r="E49" s="23">
        <v>1</v>
      </c>
      <c r="F49" s="24" cm="1">
        <f t="array" ref="F49">WORKDAY(start,E49,Holidays)</f>
        <v>45691</v>
      </c>
      <c r="G49" s="22"/>
      <c r="H49" s="23">
        <v>1</v>
      </c>
      <c r="I49" s="24">
        <f>WORKDAY(F49,H49,Holidays)</f>
        <v>45692</v>
      </c>
    </row>
    <row r="50" spans="2:9" x14ac:dyDescent="0.3">
      <c r="B50" t="s">
        <v>125</v>
      </c>
      <c r="C50" t="s">
        <v>39</v>
      </c>
      <c r="D50" s="22"/>
      <c r="E50" s="23">
        <v>1</v>
      </c>
      <c r="F50" s="24" cm="1">
        <f t="array" ref="F50">WORKDAY(start,E50,Holidays)</f>
        <v>45691</v>
      </c>
      <c r="G50" s="22"/>
      <c r="H50" s="23">
        <v>1</v>
      </c>
      <c r="I50" s="24">
        <f>WORKDAY(F50,H50,Holidays)</f>
        <v>45692</v>
      </c>
    </row>
    <row r="51" spans="2:9" x14ac:dyDescent="0.3">
      <c r="B51" t="s">
        <v>126</v>
      </c>
      <c r="C51" t="s">
        <v>40</v>
      </c>
      <c r="D51" s="22"/>
      <c r="E51" s="23">
        <v>1</v>
      </c>
      <c r="F51" s="24" cm="1">
        <f t="array" ref="F51">WORKDAY(start,E51,Holidays)</f>
        <v>45691</v>
      </c>
      <c r="G51" s="22"/>
      <c r="H51" s="23">
        <v>1</v>
      </c>
      <c r="I51" s="24">
        <f>WORKDAY(F51,H51,Holidays)</f>
        <v>45692</v>
      </c>
    </row>
    <row r="52" spans="2:9" x14ac:dyDescent="0.3">
      <c r="B52" s="17" t="s">
        <v>37</v>
      </c>
      <c r="C52" s="18"/>
      <c r="D52" s="18"/>
      <c r="E52" s="18"/>
      <c r="F52" s="18"/>
      <c r="G52" s="18"/>
      <c r="H52" s="18"/>
      <c r="I52" s="18"/>
    </row>
    <row r="53" spans="2:9" s="1" customFormat="1" x14ac:dyDescent="0.3">
      <c r="B53" s="2" t="s">
        <v>73</v>
      </c>
      <c r="C53" s="2" t="s">
        <v>18</v>
      </c>
      <c r="D53" s="2" t="s">
        <v>19</v>
      </c>
      <c r="E53" s="2" t="s">
        <v>142</v>
      </c>
      <c r="F53" s="2" t="s">
        <v>143</v>
      </c>
      <c r="G53" s="2" t="s">
        <v>20</v>
      </c>
      <c r="H53" s="2" t="s">
        <v>142</v>
      </c>
      <c r="I53" s="2" t="s">
        <v>143</v>
      </c>
    </row>
    <row r="54" spans="2:9" x14ac:dyDescent="0.3">
      <c r="B54" t="s">
        <v>127</v>
      </c>
      <c r="C54" t="s">
        <v>5</v>
      </c>
      <c r="D54" s="22"/>
      <c r="E54" s="23">
        <v>1</v>
      </c>
      <c r="F54" s="24" cm="1">
        <f t="array" ref="F54">WORKDAY(start,E54,Holidays)</f>
        <v>45691</v>
      </c>
      <c r="G54" s="22"/>
      <c r="H54" s="23">
        <v>1</v>
      </c>
      <c r="I54" s="24">
        <f>WORKDAY(F54,H54,Holidays)</f>
        <v>45692</v>
      </c>
    </row>
    <row r="55" spans="2:9" x14ac:dyDescent="0.3">
      <c r="B55" t="s">
        <v>128</v>
      </c>
      <c r="C55" t="s">
        <v>114</v>
      </c>
      <c r="D55" s="22"/>
      <c r="E55" s="23">
        <v>1</v>
      </c>
      <c r="F55" s="24" cm="1">
        <f t="array" ref="F55">WORKDAY(start,E55,Holidays)</f>
        <v>45691</v>
      </c>
      <c r="G55" s="22"/>
      <c r="H55" s="23">
        <v>1</v>
      </c>
      <c r="I55" s="24">
        <f>WORKDAY(F55,H55,Holidays)</f>
        <v>45692</v>
      </c>
    </row>
    <row r="56" spans="2:9" x14ac:dyDescent="0.3">
      <c r="B56" t="s">
        <v>129</v>
      </c>
      <c r="C56" t="s">
        <v>31</v>
      </c>
      <c r="D56" s="22"/>
      <c r="E56" s="23">
        <v>1</v>
      </c>
      <c r="F56" s="24" cm="1">
        <f t="array" ref="F56">WORKDAY(start,E56,Holidays)</f>
        <v>45691</v>
      </c>
      <c r="G56" s="22"/>
      <c r="H56" s="23">
        <v>1</v>
      </c>
      <c r="I56" s="24">
        <f>WORKDAY(F56,H56,Holidays)</f>
        <v>45692</v>
      </c>
    </row>
    <row r="57" spans="2:9" x14ac:dyDescent="0.3">
      <c r="B57" t="s">
        <v>130</v>
      </c>
      <c r="C57" t="s">
        <v>42</v>
      </c>
      <c r="D57" s="22"/>
      <c r="E57" s="23">
        <v>1</v>
      </c>
      <c r="F57" s="24" cm="1">
        <f t="array" ref="F57">WORKDAY(start,E57,Holidays)</f>
        <v>45691</v>
      </c>
      <c r="G57" s="22"/>
      <c r="H57" s="23">
        <v>1</v>
      </c>
      <c r="I57" s="24">
        <f>WORKDAY(F57,H57,Holidays)</f>
        <v>45692</v>
      </c>
    </row>
    <row r="58" spans="2:9" x14ac:dyDescent="0.3">
      <c r="B58" t="s">
        <v>131</v>
      </c>
      <c r="C58" t="s">
        <v>43</v>
      </c>
      <c r="D58" s="22"/>
      <c r="E58" s="23">
        <v>1</v>
      </c>
      <c r="F58" s="24" cm="1">
        <f t="array" ref="F58">WORKDAY(start,E58,Holidays)</f>
        <v>45691</v>
      </c>
      <c r="G58" s="22"/>
      <c r="H58" s="23">
        <v>1</v>
      </c>
      <c r="I58" s="24">
        <f>WORKDAY(F58,H58,Holidays)</f>
        <v>45692</v>
      </c>
    </row>
    <row r="59" spans="2:9" x14ac:dyDescent="0.3">
      <c r="B59" t="s">
        <v>132</v>
      </c>
      <c r="C59" t="s">
        <v>41</v>
      </c>
      <c r="D59" s="22"/>
      <c r="E59" s="23">
        <v>1</v>
      </c>
      <c r="F59" s="24" cm="1">
        <f t="array" ref="F59">WORKDAY(start,E59,Holidays)</f>
        <v>45691</v>
      </c>
      <c r="G59" s="22"/>
      <c r="H59" s="23">
        <v>1</v>
      </c>
      <c r="I59" s="24">
        <f>WORKDAY(F59,H59,Holidays)</f>
        <v>45692</v>
      </c>
    </row>
    <row r="60" spans="2:9" x14ac:dyDescent="0.3">
      <c r="B60" s="17" t="s">
        <v>133</v>
      </c>
      <c r="C60" s="18"/>
      <c r="D60" s="18"/>
      <c r="E60" s="18"/>
      <c r="F60" s="18"/>
      <c r="G60" s="18"/>
      <c r="H60" s="18"/>
      <c r="I60" s="18"/>
    </row>
    <row r="61" spans="2:9" s="1" customFormat="1" x14ac:dyDescent="0.3">
      <c r="B61" s="2" t="s">
        <v>73</v>
      </c>
      <c r="C61" s="2" t="s">
        <v>18</v>
      </c>
      <c r="D61" s="2" t="s">
        <v>19</v>
      </c>
      <c r="E61" s="2" t="s">
        <v>142</v>
      </c>
      <c r="F61" s="2" t="s">
        <v>143</v>
      </c>
      <c r="G61" s="2" t="s">
        <v>20</v>
      </c>
      <c r="H61" s="2" t="s">
        <v>142</v>
      </c>
      <c r="I61" s="2" t="s">
        <v>143</v>
      </c>
    </row>
    <row r="62" spans="2:9" x14ac:dyDescent="0.3">
      <c r="B62" t="s">
        <v>134</v>
      </c>
      <c r="C62" t="s">
        <v>53</v>
      </c>
      <c r="D62" s="22"/>
      <c r="E62" s="23">
        <v>1</v>
      </c>
      <c r="F62" s="24" cm="1">
        <f t="array" ref="F62">WORKDAY(start,E62,Holidays)</f>
        <v>45691</v>
      </c>
      <c r="G62" s="22"/>
      <c r="H62" s="23">
        <v>1</v>
      </c>
      <c r="I62" s="24">
        <f>WORKDAY(F62,H62,Holidays)</f>
        <v>45692</v>
      </c>
    </row>
    <row r="63" spans="2:9" x14ac:dyDescent="0.3">
      <c r="B63" t="s">
        <v>135</v>
      </c>
      <c r="C63" t="s">
        <v>54</v>
      </c>
      <c r="D63" s="22"/>
      <c r="E63" s="23">
        <v>1</v>
      </c>
      <c r="F63" s="24" cm="1">
        <f t="array" ref="F63">WORKDAY(start,E63,Holidays)</f>
        <v>45691</v>
      </c>
      <c r="G63" s="22"/>
      <c r="H63" s="23">
        <v>1</v>
      </c>
      <c r="I63" s="24">
        <f>WORKDAY(F63,H63,Holidays)</f>
        <v>45692</v>
      </c>
    </row>
    <row r="64" spans="2:9" x14ac:dyDescent="0.3">
      <c r="B64" t="s">
        <v>136</v>
      </c>
      <c r="C64" t="s">
        <v>48</v>
      </c>
      <c r="D64" s="22"/>
      <c r="E64" s="23">
        <v>1</v>
      </c>
      <c r="F64" s="24" cm="1">
        <f t="array" ref="F64">WORKDAY(start,E64,Holidays)</f>
        <v>45691</v>
      </c>
      <c r="G64" s="22"/>
      <c r="H64" s="23">
        <v>1</v>
      </c>
      <c r="I64" s="24">
        <f>WORKDAY(F64,H64,Holidays)</f>
        <v>45692</v>
      </c>
    </row>
    <row r="65" spans="2:9" x14ac:dyDescent="0.3">
      <c r="B65" t="s">
        <v>137</v>
      </c>
      <c r="C65" t="s">
        <v>47</v>
      </c>
      <c r="D65" s="22"/>
      <c r="E65" s="23">
        <v>1</v>
      </c>
      <c r="F65" s="24" cm="1">
        <f t="array" ref="F65">WORKDAY(start,E65,Holidays)</f>
        <v>45691</v>
      </c>
      <c r="G65" s="22"/>
      <c r="H65" s="23">
        <v>1</v>
      </c>
      <c r="I65" s="24">
        <f>WORKDAY(F65,H65,Holidays)</f>
        <v>45692</v>
      </c>
    </row>
    <row r="66" spans="2:9" x14ac:dyDescent="0.3">
      <c r="B66" s="17" t="s">
        <v>9</v>
      </c>
      <c r="C66" s="18"/>
      <c r="D66" s="18"/>
      <c r="E66" s="18"/>
      <c r="F66" s="18"/>
      <c r="G66" s="18"/>
      <c r="H66" s="18"/>
      <c r="I66" s="18"/>
    </row>
    <row r="67" spans="2:9" s="1" customFormat="1" x14ac:dyDescent="0.3">
      <c r="B67" s="2" t="s">
        <v>73</v>
      </c>
      <c r="C67" s="2" t="s">
        <v>18</v>
      </c>
      <c r="D67" s="2" t="s">
        <v>19</v>
      </c>
      <c r="E67" s="2" t="s">
        <v>142</v>
      </c>
      <c r="F67" s="2" t="s">
        <v>143</v>
      </c>
      <c r="G67" s="2" t="s">
        <v>20</v>
      </c>
      <c r="H67" s="2" t="s">
        <v>142</v>
      </c>
      <c r="I67" s="2" t="s">
        <v>143</v>
      </c>
    </row>
    <row r="68" spans="2:9" x14ac:dyDescent="0.3">
      <c r="B68" t="s">
        <v>115</v>
      </c>
      <c r="C68" t="s">
        <v>55</v>
      </c>
      <c r="D68" s="22"/>
      <c r="E68" s="23">
        <v>1</v>
      </c>
      <c r="F68" s="24" cm="1">
        <f t="array" ref="F68">WORKDAY(start,E68,Holidays)</f>
        <v>45691</v>
      </c>
      <c r="G68" s="22"/>
      <c r="H68" s="23">
        <v>1</v>
      </c>
      <c r="I68" s="24">
        <f>WORKDAY(F68,H68,Holidays)</f>
        <v>45692</v>
      </c>
    </row>
    <row r="69" spans="2:9" x14ac:dyDescent="0.3">
      <c r="B69" t="s">
        <v>116</v>
      </c>
      <c r="C69" t="s">
        <v>56</v>
      </c>
      <c r="D69" s="22"/>
      <c r="E69" s="23">
        <v>1</v>
      </c>
      <c r="F69" s="24" cm="1">
        <f t="array" ref="F69">WORKDAY(start,E69,Holidays)</f>
        <v>45691</v>
      </c>
      <c r="G69" s="22"/>
      <c r="H69" s="23">
        <v>1</v>
      </c>
      <c r="I69" s="24">
        <f>WORKDAY(F69,H69,Holidays)</f>
        <v>45692</v>
      </c>
    </row>
    <row r="70" spans="2:9" x14ac:dyDescent="0.3">
      <c r="B70" t="s">
        <v>117</v>
      </c>
      <c r="C70" t="s">
        <v>57</v>
      </c>
      <c r="D70" s="22"/>
      <c r="E70" s="23">
        <v>1</v>
      </c>
      <c r="F70" s="24" cm="1">
        <f t="array" ref="F70">WORKDAY(start,E70,Holidays)</f>
        <v>45691</v>
      </c>
      <c r="G70" s="22"/>
      <c r="H70" s="23">
        <v>1</v>
      </c>
      <c r="I70" s="24">
        <f>WORKDAY(F70,H70,Holidays)</f>
        <v>45692</v>
      </c>
    </row>
    <row r="71" spans="2:9" x14ac:dyDescent="0.3">
      <c r="B71" s="17" t="s">
        <v>63</v>
      </c>
      <c r="C71" s="18"/>
      <c r="D71" s="18"/>
      <c r="E71" s="18"/>
      <c r="F71" s="18"/>
      <c r="G71" s="18"/>
      <c r="H71" s="18"/>
      <c r="I71" s="18"/>
    </row>
    <row r="72" spans="2:9" s="1" customFormat="1" x14ac:dyDescent="0.3">
      <c r="B72" s="2" t="s">
        <v>73</v>
      </c>
      <c r="C72" s="2" t="s">
        <v>18</v>
      </c>
      <c r="D72" s="2" t="s">
        <v>19</v>
      </c>
      <c r="E72" s="2" t="s">
        <v>142</v>
      </c>
      <c r="F72" s="2" t="s">
        <v>143</v>
      </c>
      <c r="G72" s="2" t="s">
        <v>20</v>
      </c>
      <c r="H72" s="2" t="s">
        <v>142</v>
      </c>
      <c r="I72" s="2" t="s">
        <v>143</v>
      </c>
    </row>
    <row r="73" spans="2:9" x14ac:dyDescent="0.3">
      <c r="B73" t="s">
        <v>118</v>
      </c>
      <c r="C73" t="s">
        <v>64</v>
      </c>
      <c r="D73" s="22"/>
      <c r="E73" s="23">
        <v>1</v>
      </c>
      <c r="F73" s="24" cm="1">
        <f t="array" ref="F73">WORKDAY(start,E73,Holidays)</f>
        <v>45691</v>
      </c>
      <c r="G73" s="22"/>
      <c r="H73" s="23">
        <v>1</v>
      </c>
      <c r="I73" s="24">
        <f>WORKDAY(F73,H73,Holidays)</f>
        <v>45692</v>
      </c>
    </row>
    <row r="74" spans="2:9" x14ac:dyDescent="0.3">
      <c r="B74" t="s">
        <v>119</v>
      </c>
      <c r="C74" t="s">
        <v>65</v>
      </c>
      <c r="D74" s="22"/>
      <c r="E74" s="23">
        <v>1</v>
      </c>
      <c r="F74" s="24" cm="1">
        <f t="array" ref="F74">WORKDAY(start,E74,Holidays)</f>
        <v>45691</v>
      </c>
      <c r="G74" s="22"/>
      <c r="H74" s="23">
        <v>1</v>
      </c>
      <c r="I74" s="24">
        <f>WORKDAY(F74,H74,Holidays)</f>
        <v>45692</v>
      </c>
    </row>
    <row r="75" spans="2:9" x14ac:dyDescent="0.3">
      <c r="B75" t="s">
        <v>120</v>
      </c>
      <c r="C75" t="s">
        <v>66</v>
      </c>
      <c r="D75" s="22"/>
      <c r="E75" s="23">
        <v>1</v>
      </c>
      <c r="F75" s="24" cm="1">
        <f t="array" ref="F75">WORKDAY(start,E75,Holidays)</f>
        <v>45691</v>
      </c>
      <c r="G75" s="22"/>
      <c r="H75" s="23">
        <v>1</v>
      </c>
      <c r="I75" s="24">
        <f>WORKDAY(F75,H75,Holidays)</f>
        <v>45692</v>
      </c>
    </row>
    <row r="76" spans="2:9" x14ac:dyDescent="0.3">
      <c r="B76" s="17" t="s">
        <v>7</v>
      </c>
      <c r="C76" s="18"/>
      <c r="D76" s="18"/>
      <c r="E76" s="18"/>
      <c r="F76" s="18"/>
      <c r="G76" s="18"/>
      <c r="H76" s="18"/>
      <c r="I76" s="18"/>
    </row>
    <row r="77" spans="2:9" s="1" customFormat="1" x14ac:dyDescent="0.3">
      <c r="B77" s="2" t="s">
        <v>73</v>
      </c>
      <c r="C77" s="2" t="s">
        <v>18</v>
      </c>
      <c r="D77" s="2" t="s">
        <v>19</v>
      </c>
      <c r="E77" s="2" t="s">
        <v>142</v>
      </c>
      <c r="F77" s="2" t="s">
        <v>143</v>
      </c>
      <c r="G77" s="2" t="s">
        <v>20</v>
      </c>
      <c r="H77" s="2" t="s">
        <v>142</v>
      </c>
      <c r="I77" s="2" t="s">
        <v>143</v>
      </c>
    </row>
    <row r="78" spans="2:9" x14ac:dyDescent="0.3">
      <c r="B78" t="s">
        <v>138</v>
      </c>
      <c r="C78" t="s">
        <v>67</v>
      </c>
      <c r="D78" s="22"/>
      <c r="E78" s="23">
        <v>1</v>
      </c>
      <c r="F78" s="24" cm="1">
        <f t="array" ref="F78">WORKDAY(start,E78,Holidays)</f>
        <v>45691</v>
      </c>
      <c r="G78" s="22"/>
      <c r="H78" s="23">
        <v>1</v>
      </c>
      <c r="I78" s="24">
        <f>WORKDAY(F78,H78,Holidays)</f>
        <v>45692</v>
      </c>
    </row>
    <row r="79" spans="2:9" x14ac:dyDescent="0.3">
      <c r="B79" t="s">
        <v>139</v>
      </c>
      <c r="C79" t="s">
        <v>68</v>
      </c>
      <c r="D79" s="22"/>
      <c r="E79" s="23">
        <v>1</v>
      </c>
      <c r="F79" s="24" cm="1">
        <f t="array" ref="F79">WORKDAY(start,E79,Holidays)</f>
        <v>45691</v>
      </c>
      <c r="G79" s="22"/>
      <c r="H79" s="23">
        <v>1</v>
      </c>
      <c r="I79" s="24">
        <f>WORKDAY(F79,H79,Holidays)</f>
        <v>45692</v>
      </c>
    </row>
    <row r="80" spans="2:9" x14ac:dyDescent="0.3">
      <c r="B80" s="17" t="s">
        <v>0</v>
      </c>
      <c r="C80" s="18"/>
      <c r="D80" s="18"/>
      <c r="E80" s="18"/>
      <c r="F80" s="18"/>
      <c r="G80" s="18"/>
      <c r="H80" s="18"/>
      <c r="I80" s="18"/>
    </row>
    <row r="81" spans="2:9" s="1" customFormat="1" x14ac:dyDescent="0.3">
      <c r="B81" s="2" t="s">
        <v>73</v>
      </c>
      <c r="C81" s="2" t="s">
        <v>18</v>
      </c>
      <c r="D81" s="2" t="s">
        <v>19</v>
      </c>
      <c r="E81" s="2" t="s">
        <v>142</v>
      </c>
      <c r="F81" s="2" t="s">
        <v>143</v>
      </c>
      <c r="G81" s="2" t="s">
        <v>20</v>
      </c>
      <c r="H81" s="2" t="s">
        <v>142</v>
      </c>
      <c r="I81" s="2" t="s">
        <v>143</v>
      </c>
    </row>
    <row r="82" spans="2:9" x14ac:dyDescent="0.3">
      <c r="B82" t="s">
        <v>106</v>
      </c>
      <c r="C82" t="s">
        <v>24</v>
      </c>
      <c r="D82" s="22"/>
      <c r="E82" s="23">
        <v>1</v>
      </c>
      <c r="F82" s="24" cm="1">
        <f t="array" ref="F82">WORKDAY(start,E82,Holidays)</f>
        <v>45691</v>
      </c>
      <c r="G82" s="22"/>
      <c r="H82" s="23">
        <v>1</v>
      </c>
      <c r="I82" s="24">
        <f>WORKDAY(F82,H82,Holidays)</f>
        <v>45692</v>
      </c>
    </row>
    <row r="83" spans="2:9" x14ac:dyDescent="0.3">
      <c r="B83" t="s">
        <v>107</v>
      </c>
      <c r="C83" t="s">
        <v>26</v>
      </c>
      <c r="D83" s="22"/>
      <c r="E83" s="23">
        <v>1</v>
      </c>
      <c r="F83" s="24" cm="1">
        <f t="array" ref="F83">WORKDAY(start,E83,Holidays)</f>
        <v>45691</v>
      </c>
      <c r="G83" s="22"/>
      <c r="H83" s="23">
        <v>1</v>
      </c>
      <c r="I83" s="24">
        <f>WORKDAY(F83,H83,Holidays)</f>
        <v>45692</v>
      </c>
    </row>
    <row r="84" spans="2:9" x14ac:dyDescent="0.3">
      <c r="B84" t="s">
        <v>108</v>
      </c>
      <c r="C84" t="s">
        <v>25</v>
      </c>
      <c r="D84" s="22"/>
      <c r="E84" s="23">
        <v>1</v>
      </c>
      <c r="F84" s="24" cm="1">
        <f t="array" ref="F84">WORKDAY(start,E84,Holidays)</f>
        <v>45691</v>
      </c>
      <c r="G84" s="22"/>
      <c r="H84" s="23">
        <v>1</v>
      </c>
      <c r="I84" s="24">
        <f>WORKDAY(F84,H84,Holidays)</f>
        <v>45692</v>
      </c>
    </row>
    <row r="85" spans="2:9" x14ac:dyDescent="0.3">
      <c r="B85" t="s">
        <v>109</v>
      </c>
      <c r="C85" t="s">
        <v>27</v>
      </c>
      <c r="D85" s="22"/>
      <c r="E85" s="23">
        <v>1</v>
      </c>
      <c r="F85" s="24" cm="1">
        <f t="array" ref="F85">WORKDAY(start,E85,Holidays)</f>
        <v>45691</v>
      </c>
      <c r="G85" s="22"/>
      <c r="H85" s="23">
        <v>1</v>
      </c>
      <c r="I85" s="24">
        <f>WORKDAY(F85,H85,Holidays)</f>
        <v>45692</v>
      </c>
    </row>
    <row r="86" spans="2:9" x14ac:dyDescent="0.3">
      <c r="B86" t="s">
        <v>110</v>
      </c>
      <c r="C86" t="s">
        <v>51</v>
      </c>
      <c r="D86" s="22"/>
      <c r="E86" s="23">
        <v>1</v>
      </c>
      <c r="F86" s="24" cm="1">
        <f t="array" ref="F86">WORKDAY(start,E86,Holidays)</f>
        <v>45691</v>
      </c>
      <c r="G86" s="22"/>
      <c r="H86" s="23">
        <v>1</v>
      </c>
      <c r="I86" s="24">
        <f>WORKDAY(F86,H86,Holidays)</f>
        <v>45692</v>
      </c>
    </row>
    <row r="87" spans="2:9" x14ac:dyDescent="0.3">
      <c r="B87" t="s">
        <v>111</v>
      </c>
      <c r="C87" t="s">
        <v>49</v>
      </c>
      <c r="D87" s="22"/>
      <c r="E87" s="23">
        <v>1</v>
      </c>
      <c r="F87" s="24" cm="1">
        <f t="array" ref="F87">WORKDAY(start,E87,Holidays)</f>
        <v>45691</v>
      </c>
      <c r="G87" s="22"/>
      <c r="H87" s="23">
        <v>1</v>
      </c>
      <c r="I87" s="24">
        <f>WORKDAY(F87,H87,Holidays)</f>
        <v>45692</v>
      </c>
    </row>
    <row r="88" spans="2:9" x14ac:dyDescent="0.3">
      <c r="B88" t="s">
        <v>112</v>
      </c>
      <c r="C88" t="s">
        <v>50</v>
      </c>
      <c r="D88" s="22"/>
      <c r="E88" s="23">
        <v>1</v>
      </c>
      <c r="F88" s="24" cm="1">
        <f t="array" ref="F88">WORKDAY(start,E88,Holidays)</f>
        <v>45691</v>
      </c>
      <c r="G88" s="22"/>
      <c r="H88" s="23">
        <v>1</v>
      </c>
      <c r="I88" s="24">
        <f>WORKDAY(F88,H88,Holidays)</f>
        <v>45692</v>
      </c>
    </row>
    <row r="89" spans="2:9" x14ac:dyDescent="0.3">
      <c r="B89" t="s">
        <v>113</v>
      </c>
      <c r="C89" t="s">
        <v>52</v>
      </c>
      <c r="D89" s="22"/>
      <c r="E89" s="23">
        <v>1</v>
      </c>
      <c r="F89" s="24" cm="1">
        <f t="array" ref="F89">WORKDAY(start,E89,Holidays)</f>
        <v>45691</v>
      </c>
      <c r="G89" s="22"/>
      <c r="H89" s="23">
        <v>1</v>
      </c>
      <c r="I89" s="24">
        <f>WORKDAY(F89,H89,Holidays)</f>
        <v>45692</v>
      </c>
    </row>
  </sheetData>
  <dataValidations count="1">
    <dataValidation type="list" allowBlank="1" showErrorMessage="1" error="Only valid month names will work for this calendar. Either type the full month name or select from the list. Select RETRY then ALT+DOWN ARROW and ENTER to pick from the list. Select CANCEL to exit the cell " prompt="_x000a_" sqref="B2" xr:uid="{D30D3CFC-D650-4806-A83B-AEC5AF9BF885}">
      <formula1>"JANUARY,FEBRUARY,MARCH,APRIL,MAY,JUNE,JULY,AUGUST,SEPTEMBER,OCTOBER,NOVEMBER,DECEMBER"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0704-70DA-4661-9CC5-38E8D1133E96}">
  <sheetPr>
    <tabColor theme="4" tint="9.9978637043366805E-2"/>
    <pageSetUpPr fitToPage="1"/>
  </sheetPr>
  <dimension ref="B1:H15"/>
  <sheetViews>
    <sheetView showGridLines="0" showRuler="0" zoomScaleNormal="100" workbookViewId="0">
      <selection activeCell="B13" sqref="B13"/>
    </sheetView>
  </sheetViews>
  <sheetFormatPr defaultColWidth="9.109375" defaultRowHeight="14.4" x14ac:dyDescent="0.3"/>
  <cols>
    <col min="1" max="1" width="2.88671875" style="5" customWidth="1"/>
    <col min="2" max="8" width="23.5546875" style="5" customWidth="1"/>
    <col min="9" max="16384" width="9.109375" style="5"/>
  </cols>
  <sheetData>
    <row r="1" spans="2:8" ht="45" customHeight="1" x14ac:dyDescent="0.75">
      <c r="B1" s="3">
        <f>Checklist!B3</f>
        <v>2025</v>
      </c>
      <c r="C1" s="15" t="str">
        <f>Checklist!B2</f>
        <v>FEBRUARY</v>
      </c>
      <c r="D1" s="15"/>
      <c r="E1" s="4" t="s">
        <v>14</v>
      </c>
    </row>
    <row r="2" spans="2:8" ht="30" customHeight="1" x14ac:dyDescent="0.3">
      <c r="B2" s="6" t="s">
        <v>13</v>
      </c>
      <c r="C2" s="16" t="s">
        <v>12</v>
      </c>
      <c r="D2" s="16"/>
      <c r="E2" s="7" t="s">
        <v>11</v>
      </c>
    </row>
    <row r="3" spans="2:8" ht="19.5" customHeight="1" thickBot="1" x14ac:dyDescent="0.35">
      <c r="B3" s="8">
        <f t="array" ref="B3:H3">calendar</f>
        <v>45677</v>
      </c>
      <c r="C3" s="8">
        <v>45678</v>
      </c>
      <c r="D3" s="8">
        <v>45679</v>
      </c>
      <c r="E3" s="8">
        <v>45680</v>
      </c>
      <c r="F3" s="8">
        <v>45681</v>
      </c>
      <c r="G3" s="8">
        <v>45682</v>
      </c>
      <c r="H3" s="8">
        <v>45683</v>
      </c>
    </row>
    <row r="4" spans="2:8" ht="24" customHeight="1" thickTop="1" x14ac:dyDescent="0.3">
      <c r="B4" s="9">
        <f t="array" ref="B4:H4">INDEX(calendar,ndx+0)</f>
        <v>45684</v>
      </c>
      <c r="C4" s="9">
        <v>45685</v>
      </c>
      <c r="D4" s="9">
        <v>45686</v>
      </c>
      <c r="E4" s="9">
        <v>45687</v>
      </c>
      <c r="F4" s="9">
        <v>45688</v>
      </c>
      <c r="G4" s="9">
        <v>45689</v>
      </c>
      <c r="H4" s="9">
        <v>45690</v>
      </c>
    </row>
    <row r="5" spans="2:8" ht="51" customHeight="1" x14ac:dyDescent="0.3">
      <c r="B5" s="10"/>
      <c r="C5" s="10"/>
      <c r="D5" s="10"/>
      <c r="E5" s="10"/>
      <c r="F5" s="10"/>
      <c r="G5" s="10"/>
      <c r="H5" s="10"/>
    </row>
    <row r="6" spans="2:8" ht="24" customHeight="1" x14ac:dyDescent="0.3">
      <c r="B6" s="11">
        <f t="array" ref="B6:H6">INDEX(calendar,ndx+1)</f>
        <v>45691</v>
      </c>
      <c r="C6" s="11">
        <v>45692</v>
      </c>
      <c r="D6" s="11">
        <v>45693</v>
      </c>
      <c r="E6" s="11">
        <v>45694</v>
      </c>
      <c r="F6" s="11">
        <v>45695</v>
      </c>
      <c r="G6" s="11">
        <v>45696</v>
      </c>
      <c r="H6" s="11">
        <v>45697</v>
      </c>
    </row>
    <row r="7" spans="2:8" ht="51" customHeight="1" x14ac:dyDescent="0.3">
      <c r="B7" s="10"/>
      <c r="C7" s="12"/>
      <c r="D7" s="12"/>
      <c r="E7" s="12"/>
      <c r="F7" s="12"/>
      <c r="G7" s="12"/>
      <c r="H7" s="12"/>
    </row>
    <row r="8" spans="2:8" ht="24" customHeight="1" x14ac:dyDescent="0.3">
      <c r="B8" s="11">
        <f t="array" ref="B8:H8">INDEX(calendar,ndx+2)</f>
        <v>45698</v>
      </c>
      <c r="C8" s="11">
        <v>45699</v>
      </c>
      <c r="D8" s="11">
        <v>45700</v>
      </c>
      <c r="E8" s="11">
        <v>45701</v>
      </c>
      <c r="F8" s="11">
        <v>45702</v>
      </c>
      <c r="G8" s="11">
        <v>45703</v>
      </c>
      <c r="H8" s="11">
        <v>45704</v>
      </c>
    </row>
    <row r="9" spans="2:8" ht="51" customHeight="1" x14ac:dyDescent="0.3">
      <c r="B9" s="10"/>
      <c r="C9" s="12"/>
      <c r="D9" s="12"/>
      <c r="E9" s="12"/>
      <c r="F9" s="12"/>
      <c r="G9" s="12"/>
      <c r="H9" s="12"/>
    </row>
    <row r="10" spans="2:8" ht="24" customHeight="1" x14ac:dyDescent="0.3">
      <c r="B10" s="11">
        <f t="array" ref="B10:H10">INDEX(calendar,ndx+3)</f>
        <v>45705</v>
      </c>
      <c r="C10" s="11">
        <v>45706</v>
      </c>
      <c r="D10" s="11">
        <v>45707</v>
      </c>
      <c r="E10" s="11">
        <v>45708</v>
      </c>
      <c r="F10" s="11">
        <v>45709</v>
      </c>
      <c r="G10" s="11">
        <v>45710</v>
      </c>
      <c r="H10" s="11">
        <v>45711</v>
      </c>
    </row>
    <row r="11" spans="2:8" ht="51" customHeight="1" x14ac:dyDescent="0.3">
      <c r="B11" s="12"/>
      <c r="C11" s="12"/>
      <c r="D11" s="12"/>
      <c r="E11" s="12"/>
      <c r="F11" s="12"/>
      <c r="G11" s="12"/>
      <c r="H11" s="12"/>
    </row>
    <row r="12" spans="2:8" ht="24" customHeight="1" x14ac:dyDescent="0.3">
      <c r="B12" s="11">
        <f t="array" ref="B12:H12">INDEX(calendar,ndx+4)</f>
        <v>45712</v>
      </c>
      <c r="C12" s="11">
        <v>45713</v>
      </c>
      <c r="D12" s="11">
        <v>45714</v>
      </c>
      <c r="E12" s="11">
        <v>45715</v>
      </c>
      <c r="F12" s="11">
        <v>45716</v>
      </c>
      <c r="G12" s="11">
        <v>45717</v>
      </c>
      <c r="H12" s="11">
        <v>45718</v>
      </c>
    </row>
    <row r="13" spans="2:8" ht="51" customHeight="1" x14ac:dyDescent="0.3">
      <c r="B13" s="12"/>
      <c r="C13" s="10"/>
      <c r="D13" s="10"/>
      <c r="E13" s="10"/>
      <c r="F13" s="12"/>
      <c r="G13" s="12"/>
      <c r="H13" s="12"/>
    </row>
    <row r="14" spans="2:8" ht="23.25" customHeight="1" x14ac:dyDescent="0.3">
      <c r="B14" s="11">
        <f t="array" ref="B14:H14">INDEX(calendar,ndx+5)</f>
        <v>45719</v>
      </c>
      <c r="C14" s="11">
        <v>45720</v>
      </c>
      <c r="D14" s="11">
        <v>45721</v>
      </c>
      <c r="E14" s="11">
        <v>45722</v>
      </c>
      <c r="F14" s="11">
        <v>45723</v>
      </c>
      <c r="G14" s="11">
        <v>45724</v>
      </c>
      <c r="H14" s="11">
        <v>45725</v>
      </c>
    </row>
    <row r="15" spans="2:8" ht="51" customHeight="1" x14ac:dyDescent="0.3">
      <c r="B15" s="12"/>
      <c r="C15" s="12"/>
      <c r="D15" s="12"/>
      <c r="E15" s="10"/>
      <c r="F15" s="12"/>
      <c r="G15" s="12"/>
      <c r="H15" s="12"/>
    </row>
  </sheetData>
  <mergeCells count="2">
    <mergeCell ref="C1:D1"/>
    <mergeCell ref="C2:D2"/>
  </mergeCells>
  <conditionalFormatting sqref="B4:H4">
    <cfRule type="expression" dxfId="5" priority="1">
      <formula>MonthToDisplayNumber&lt;&gt;MONTH(B4)</formula>
    </cfRule>
  </conditionalFormatting>
  <conditionalFormatting sqref="B6:H6">
    <cfRule type="expression" dxfId="4" priority="6">
      <formula>MonthToDisplayNumber&lt;&gt;MONTH(B6)</formula>
    </cfRule>
  </conditionalFormatting>
  <conditionalFormatting sqref="B8:H8">
    <cfRule type="expression" dxfId="3" priority="5">
      <formula>MonthToDisplayNumber&lt;&gt;MONTH(B8)</formula>
    </cfRule>
  </conditionalFormatting>
  <conditionalFormatting sqref="B10:H10">
    <cfRule type="expression" dxfId="2" priority="4">
      <formula>MonthToDisplayNumber&lt;&gt;MONTH(B10)</formula>
    </cfRule>
  </conditionalFormatting>
  <conditionalFormatting sqref="B12:H12">
    <cfRule type="expression" dxfId="1" priority="3">
      <formula>MonthToDisplayNumber&lt;&gt;MONTH(B12)</formula>
    </cfRule>
  </conditionalFormatting>
  <conditionalFormatting sqref="B14:H14">
    <cfRule type="expression" dxfId="0" priority="2">
      <formula>MonthToDisplayNumber&lt;&gt;MONTH(B14)</formula>
    </cfRule>
  </conditionalFormatting>
  <dataValidations count="8">
    <dataValidation allowBlank="1" showInputMessage="1" showErrorMessage="1" prompt="Rows 12 and 14 may contain dates for the following month if the end of this month concludes in either row" sqref="B12" xr:uid="{00000000-0002-0000-0000-000007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F16C-8362-49CD-BB70-7CD80BF67745}">
  <sheetPr>
    <tabColor theme="4" tint="9.9978637043366805E-2"/>
  </sheetPr>
  <dimension ref="A1:B67"/>
  <sheetViews>
    <sheetView workbookViewId="0">
      <selection activeCell="F5" sqref="F5"/>
    </sheetView>
  </sheetViews>
  <sheetFormatPr defaultRowHeight="14.4" x14ac:dyDescent="0.3"/>
  <cols>
    <col min="1" max="1" width="10.5546875" bestFit="1" customWidth="1"/>
    <col min="2" max="2" width="33.44140625" bestFit="1" customWidth="1"/>
  </cols>
  <sheetData>
    <row r="1" spans="1:2" x14ac:dyDescent="0.3">
      <c r="A1" s="2" t="s">
        <v>21</v>
      </c>
      <c r="B1" s="2" t="s">
        <v>145</v>
      </c>
    </row>
    <row r="2" spans="1:2" x14ac:dyDescent="0.3">
      <c r="A2" s="24">
        <v>45658</v>
      </c>
      <c r="B2" t="s">
        <v>146</v>
      </c>
    </row>
    <row r="3" spans="1:2" x14ac:dyDescent="0.3">
      <c r="A3" s="24">
        <v>45677</v>
      </c>
      <c r="B3" t="s">
        <v>147</v>
      </c>
    </row>
    <row r="4" spans="1:2" x14ac:dyDescent="0.3">
      <c r="A4" s="24">
        <v>45705</v>
      </c>
      <c r="B4" t="s">
        <v>148</v>
      </c>
    </row>
    <row r="5" spans="1:2" x14ac:dyDescent="0.3">
      <c r="A5" s="24">
        <v>45803</v>
      </c>
      <c r="B5" t="s">
        <v>149</v>
      </c>
    </row>
    <row r="6" spans="1:2" x14ac:dyDescent="0.3">
      <c r="A6" s="24">
        <v>45827</v>
      </c>
      <c r="B6" t="s">
        <v>150</v>
      </c>
    </row>
    <row r="7" spans="1:2" x14ac:dyDescent="0.3">
      <c r="A7" s="24">
        <v>45842</v>
      </c>
      <c r="B7" t="s">
        <v>151</v>
      </c>
    </row>
    <row r="8" spans="1:2" x14ac:dyDescent="0.3">
      <c r="A8" s="24">
        <v>45901</v>
      </c>
      <c r="B8" t="s">
        <v>152</v>
      </c>
    </row>
    <row r="9" spans="1:2" x14ac:dyDescent="0.3">
      <c r="A9" s="24">
        <v>45943</v>
      </c>
      <c r="B9" t="s">
        <v>153</v>
      </c>
    </row>
    <row r="10" spans="1:2" x14ac:dyDescent="0.3">
      <c r="A10" s="24">
        <v>45972</v>
      </c>
      <c r="B10" t="s">
        <v>154</v>
      </c>
    </row>
    <row r="11" spans="1:2" x14ac:dyDescent="0.3">
      <c r="A11" s="24">
        <v>45988</v>
      </c>
      <c r="B11" t="s">
        <v>155</v>
      </c>
    </row>
    <row r="12" spans="1:2" x14ac:dyDescent="0.3">
      <c r="A12" s="24">
        <v>46016</v>
      </c>
      <c r="B12" t="s">
        <v>156</v>
      </c>
    </row>
    <row r="13" spans="1:2" x14ac:dyDescent="0.3">
      <c r="A13" s="24">
        <v>46023</v>
      </c>
      <c r="B13" t="s">
        <v>146</v>
      </c>
    </row>
    <row r="14" spans="1:2" x14ac:dyDescent="0.3">
      <c r="A14" s="24">
        <v>46041</v>
      </c>
      <c r="B14" t="s">
        <v>147</v>
      </c>
    </row>
    <row r="15" spans="1:2" x14ac:dyDescent="0.3">
      <c r="A15" s="24">
        <v>46069</v>
      </c>
      <c r="B15" t="s">
        <v>148</v>
      </c>
    </row>
    <row r="16" spans="1:2" x14ac:dyDescent="0.3">
      <c r="A16" s="24">
        <v>46167</v>
      </c>
      <c r="B16" t="s">
        <v>149</v>
      </c>
    </row>
    <row r="17" spans="1:2" x14ac:dyDescent="0.3">
      <c r="A17" s="24">
        <v>46192</v>
      </c>
      <c r="B17" t="s">
        <v>150</v>
      </c>
    </row>
    <row r="18" spans="1:2" x14ac:dyDescent="0.3">
      <c r="A18" s="24">
        <v>46206</v>
      </c>
      <c r="B18" t="s">
        <v>151</v>
      </c>
    </row>
    <row r="19" spans="1:2" x14ac:dyDescent="0.3">
      <c r="A19" s="24">
        <v>46272</v>
      </c>
      <c r="B19" t="s">
        <v>152</v>
      </c>
    </row>
    <row r="20" spans="1:2" x14ac:dyDescent="0.3">
      <c r="A20" s="24">
        <v>46307</v>
      </c>
      <c r="B20" t="s">
        <v>153</v>
      </c>
    </row>
    <row r="21" spans="1:2" x14ac:dyDescent="0.3">
      <c r="A21" s="24">
        <v>46337</v>
      </c>
      <c r="B21" t="s">
        <v>154</v>
      </c>
    </row>
    <row r="22" spans="1:2" x14ac:dyDescent="0.3">
      <c r="A22" s="24">
        <v>46352</v>
      </c>
      <c r="B22" t="s">
        <v>155</v>
      </c>
    </row>
    <row r="23" spans="1:2" x14ac:dyDescent="0.3">
      <c r="A23" s="24">
        <v>46381</v>
      </c>
      <c r="B23" t="s">
        <v>156</v>
      </c>
    </row>
    <row r="24" spans="1:2" x14ac:dyDescent="0.3">
      <c r="A24" s="24">
        <v>46388</v>
      </c>
      <c r="B24" t="s">
        <v>146</v>
      </c>
    </row>
    <row r="25" spans="1:2" x14ac:dyDescent="0.3">
      <c r="A25" s="24">
        <v>46405</v>
      </c>
      <c r="B25" t="s">
        <v>147</v>
      </c>
    </row>
    <row r="26" spans="1:2" x14ac:dyDescent="0.3">
      <c r="A26" s="24">
        <v>46433</v>
      </c>
      <c r="B26" t="s">
        <v>148</v>
      </c>
    </row>
    <row r="27" spans="1:2" x14ac:dyDescent="0.3">
      <c r="A27" s="24">
        <v>46538</v>
      </c>
      <c r="B27" t="s">
        <v>149</v>
      </c>
    </row>
    <row r="28" spans="1:2" x14ac:dyDescent="0.3">
      <c r="A28" s="24">
        <v>46556</v>
      </c>
      <c r="B28" t="s">
        <v>150</v>
      </c>
    </row>
    <row r="29" spans="1:2" x14ac:dyDescent="0.3">
      <c r="A29" s="24">
        <v>46573</v>
      </c>
      <c r="B29" t="s">
        <v>151</v>
      </c>
    </row>
    <row r="30" spans="1:2" x14ac:dyDescent="0.3">
      <c r="A30" s="24">
        <v>46636</v>
      </c>
      <c r="B30" t="s">
        <v>152</v>
      </c>
    </row>
    <row r="31" spans="1:2" x14ac:dyDescent="0.3">
      <c r="A31" s="24">
        <v>46671</v>
      </c>
      <c r="B31" t="s">
        <v>153</v>
      </c>
    </row>
    <row r="32" spans="1:2" x14ac:dyDescent="0.3">
      <c r="A32" s="24">
        <v>46702</v>
      </c>
      <c r="B32" t="s">
        <v>154</v>
      </c>
    </row>
    <row r="33" spans="1:2" x14ac:dyDescent="0.3">
      <c r="A33" s="24">
        <v>46716</v>
      </c>
      <c r="B33" t="s">
        <v>155</v>
      </c>
    </row>
    <row r="34" spans="1:2" x14ac:dyDescent="0.3">
      <c r="A34" s="24">
        <v>46745</v>
      </c>
      <c r="B34" t="s">
        <v>156</v>
      </c>
    </row>
    <row r="35" spans="1:2" x14ac:dyDescent="0.3">
      <c r="A35" s="24">
        <v>46752</v>
      </c>
      <c r="B35" t="s">
        <v>146</v>
      </c>
    </row>
    <row r="36" spans="1:2" x14ac:dyDescent="0.3">
      <c r="A36" s="24">
        <v>46769</v>
      </c>
      <c r="B36" t="s">
        <v>147</v>
      </c>
    </row>
    <row r="37" spans="1:2" x14ac:dyDescent="0.3">
      <c r="A37" s="24">
        <v>46804</v>
      </c>
      <c r="B37" t="s">
        <v>148</v>
      </c>
    </row>
    <row r="38" spans="1:2" x14ac:dyDescent="0.3">
      <c r="A38" s="24">
        <v>46902</v>
      </c>
      <c r="B38" t="s">
        <v>149</v>
      </c>
    </row>
    <row r="39" spans="1:2" x14ac:dyDescent="0.3">
      <c r="A39" s="24">
        <v>46923</v>
      </c>
      <c r="B39" t="s">
        <v>150</v>
      </c>
    </row>
    <row r="40" spans="1:2" x14ac:dyDescent="0.3">
      <c r="A40" s="24">
        <v>46938</v>
      </c>
      <c r="B40" t="s">
        <v>151</v>
      </c>
    </row>
    <row r="41" spans="1:2" x14ac:dyDescent="0.3">
      <c r="A41" s="24">
        <v>47000</v>
      </c>
      <c r="B41" t="s">
        <v>152</v>
      </c>
    </row>
    <row r="42" spans="1:2" x14ac:dyDescent="0.3">
      <c r="A42" s="24">
        <v>47035</v>
      </c>
      <c r="B42" t="s">
        <v>153</v>
      </c>
    </row>
    <row r="43" spans="1:2" x14ac:dyDescent="0.3">
      <c r="A43" s="24">
        <v>47067</v>
      </c>
      <c r="B43" t="s">
        <v>154</v>
      </c>
    </row>
    <row r="44" spans="1:2" x14ac:dyDescent="0.3">
      <c r="A44" s="24">
        <v>47080</v>
      </c>
      <c r="B44" t="s">
        <v>155</v>
      </c>
    </row>
    <row r="45" spans="1:2" x14ac:dyDescent="0.3">
      <c r="A45" s="24">
        <v>47112</v>
      </c>
      <c r="B45" t="s">
        <v>156</v>
      </c>
    </row>
    <row r="46" spans="1:2" x14ac:dyDescent="0.3">
      <c r="A46" s="24">
        <v>47119</v>
      </c>
      <c r="B46" t="s">
        <v>146</v>
      </c>
    </row>
    <row r="47" spans="1:2" x14ac:dyDescent="0.3">
      <c r="A47" s="24">
        <v>47133</v>
      </c>
      <c r="B47" t="s">
        <v>147</v>
      </c>
    </row>
    <row r="48" spans="1:2" x14ac:dyDescent="0.3">
      <c r="A48" s="24">
        <v>47168</v>
      </c>
      <c r="B48" t="s">
        <v>148</v>
      </c>
    </row>
    <row r="49" spans="1:2" x14ac:dyDescent="0.3">
      <c r="A49" s="24">
        <v>47266</v>
      </c>
      <c r="B49" t="s">
        <v>149</v>
      </c>
    </row>
    <row r="50" spans="1:2" x14ac:dyDescent="0.3">
      <c r="A50" s="24">
        <v>47288</v>
      </c>
      <c r="B50" t="s">
        <v>150</v>
      </c>
    </row>
    <row r="51" spans="1:2" x14ac:dyDescent="0.3">
      <c r="A51" s="24">
        <v>47303</v>
      </c>
      <c r="B51" t="s">
        <v>151</v>
      </c>
    </row>
    <row r="52" spans="1:2" x14ac:dyDescent="0.3">
      <c r="A52" s="24">
        <v>47364</v>
      </c>
      <c r="B52" t="s">
        <v>152</v>
      </c>
    </row>
    <row r="53" spans="1:2" x14ac:dyDescent="0.3">
      <c r="A53" s="24">
        <v>47399</v>
      </c>
      <c r="B53" t="s">
        <v>153</v>
      </c>
    </row>
    <row r="54" spans="1:2" x14ac:dyDescent="0.3">
      <c r="A54" s="24">
        <v>47434</v>
      </c>
      <c r="B54" t="s">
        <v>154</v>
      </c>
    </row>
    <row r="55" spans="1:2" x14ac:dyDescent="0.3">
      <c r="A55" s="24">
        <v>47444</v>
      </c>
      <c r="B55" t="s">
        <v>155</v>
      </c>
    </row>
    <row r="56" spans="1:2" x14ac:dyDescent="0.3">
      <c r="A56" s="24">
        <v>47477</v>
      </c>
      <c r="B56" t="s">
        <v>156</v>
      </c>
    </row>
    <row r="57" spans="1:2" x14ac:dyDescent="0.3">
      <c r="A57" s="24">
        <v>47484</v>
      </c>
      <c r="B57" t="s">
        <v>146</v>
      </c>
    </row>
    <row r="58" spans="1:2" x14ac:dyDescent="0.3">
      <c r="A58" s="24">
        <v>47504</v>
      </c>
      <c r="B58" t="s">
        <v>147</v>
      </c>
    </row>
    <row r="59" spans="1:2" x14ac:dyDescent="0.3">
      <c r="A59" s="24">
        <v>47532</v>
      </c>
      <c r="B59" t="s">
        <v>148</v>
      </c>
    </row>
    <row r="60" spans="1:2" x14ac:dyDescent="0.3">
      <c r="A60" s="24">
        <v>47630</v>
      </c>
      <c r="B60" t="s">
        <v>149</v>
      </c>
    </row>
    <row r="61" spans="1:2" x14ac:dyDescent="0.3">
      <c r="A61" s="24">
        <v>47653</v>
      </c>
      <c r="B61" t="s">
        <v>150</v>
      </c>
    </row>
    <row r="62" spans="1:2" x14ac:dyDescent="0.3">
      <c r="A62" s="24">
        <v>47668</v>
      </c>
      <c r="B62" t="s">
        <v>151</v>
      </c>
    </row>
    <row r="63" spans="1:2" x14ac:dyDescent="0.3">
      <c r="A63" s="24">
        <v>47728</v>
      </c>
      <c r="B63" t="s">
        <v>152</v>
      </c>
    </row>
    <row r="64" spans="1:2" x14ac:dyDescent="0.3">
      <c r="A64" s="24">
        <v>47770</v>
      </c>
      <c r="B64" t="s">
        <v>153</v>
      </c>
    </row>
    <row r="65" spans="1:2" x14ac:dyDescent="0.3">
      <c r="A65" s="24">
        <v>47798</v>
      </c>
      <c r="B65" t="s">
        <v>154</v>
      </c>
    </row>
    <row r="66" spans="1:2" x14ac:dyDescent="0.3">
      <c r="A66" s="24">
        <v>47815</v>
      </c>
      <c r="B66" t="s">
        <v>155</v>
      </c>
    </row>
    <row r="67" spans="1:2" x14ac:dyDescent="0.3">
      <c r="A67" s="24">
        <v>47842</v>
      </c>
      <c r="B67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Checklist</vt:lpstr>
      <vt:lpstr>Calendar</vt:lpstr>
      <vt:lpstr>Holidays</vt:lpstr>
      <vt:lpstr>CLMONTH</vt:lpstr>
      <vt:lpstr>CLYEAR</vt:lpstr>
      <vt:lpstr>DayToStart</vt:lpstr>
      <vt:lpstr>Holidays</vt:lpstr>
      <vt:lpstr>Calendar!MonthToDisplay</vt:lpstr>
      <vt:lpstr>Instructions!Print_Area</vt:lpstr>
      <vt:lpstr>Calendar!Print_Titles</vt:lpstr>
      <vt:lpstr>Calendar!YearToDisplay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O'hara</dc:creator>
  <cp:lastModifiedBy>Chrissy O'hara</cp:lastModifiedBy>
  <dcterms:created xsi:type="dcterms:W3CDTF">2025-06-06T01:52:33Z</dcterms:created>
  <dcterms:modified xsi:type="dcterms:W3CDTF">2025-06-06T18:04:51Z</dcterms:modified>
</cp:coreProperties>
</file>